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Food\"/>
    </mc:Choice>
  </mc:AlternateContent>
  <bookViews>
    <workbookView xWindow="0" yWindow="0" windowWidth="20490" windowHeight="7620"/>
  </bookViews>
  <sheets>
    <sheet name="FoodExpbyctr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C19" i="2"/>
  <c r="D19" i="2"/>
  <c r="D15" i="2" s="1"/>
  <c r="E19" i="2"/>
  <c r="E15" i="2" s="1"/>
  <c r="F19" i="2"/>
  <c r="F15" i="2" s="1"/>
  <c r="G19" i="2"/>
  <c r="H19" i="2"/>
  <c r="I19" i="2"/>
  <c r="J19" i="2"/>
  <c r="K19" i="2"/>
  <c r="L19" i="2"/>
  <c r="L15" i="2" s="1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15" i="2"/>
  <c r="C15" i="2"/>
  <c r="G15" i="2"/>
  <c r="H15" i="2"/>
  <c r="I15" i="2"/>
  <c r="J15" i="2"/>
  <c r="K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7" i="2"/>
  <c r="B5" i="2" s="1"/>
  <c r="B36" i="2" s="1"/>
  <c r="C7" i="2"/>
  <c r="D7" i="2"/>
  <c r="E7" i="2"/>
  <c r="F7" i="2"/>
  <c r="G7" i="2"/>
  <c r="H7" i="2"/>
  <c r="H5" i="2" s="1"/>
  <c r="H31" i="2" s="1"/>
  <c r="I7" i="2"/>
  <c r="J7" i="2"/>
  <c r="J5" i="2" s="1"/>
  <c r="J35" i="2" s="1"/>
  <c r="K7" i="2"/>
  <c r="L7" i="2"/>
  <c r="M7" i="2"/>
  <c r="N7" i="2"/>
  <c r="N5" i="2" s="1"/>
  <c r="N31" i="2" s="1"/>
  <c r="O7" i="2"/>
  <c r="P7" i="2"/>
  <c r="P5" i="2" s="1"/>
  <c r="P37" i="2" s="1"/>
  <c r="Q7" i="2"/>
  <c r="R7" i="2"/>
  <c r="R5" i="2" s="1"/>
  <c r="R36" i="2" s="1"/>
  <c r="S7" i="2"/>
  <c r="T7" i="2"/>
  <c r="U7" i="2"/>
  <c r="V7" i="2"/>
  <c r="V5" i="2" s="1"/>
  <c r="V31" i="2" s="1"/>
  <c r="W7" i="2"/>
  <c r="X7" i="2"/>
  <c r="Y7" i="2"/>
  <c r="L5" i="2" l="1"/>
  <c r="L39" i="2" s="1"/>
  <c r="F5" i="2"/>
  <c r="F37" i="2" s="1"/>
  <c r="D5" i="2"/>
  <c r="D35" i="2" s="1"/>
  <c r="H45" i="2"/>
  <c r="P41" i="2"/>
  <c r="H41" i="2"/>
  <c r="P45" i="2"/>
  <c r="L45" i="2"/>
  <c r="V41" i="2"/>
  <c r="R41" i="2"/>
  <c r="N41" i="2"/>
  <c r="J41" i="2"/>
  <c r="B41" i="2"/>
  <c r="V45" i="2"/>
  <c r="R45" i="2"/>
  <c r="N45" i="2"/>
  <c r="J45" i="2"/>
  <c r="B45" i="2"/>
  <c r="F45" i="2"/>
  <c r="D41" i="2"/>
  <c r="D45" i="2"/>
  <c r="Y5" i="2"/>
  <c r="Y41" i="2" s="1"/>
  <c r="Y33" i="2"/>
  <c r="U5" i="2"/>
  <c r="U45" i="2" s="1"/>
  <c r="U33" i="2"/>
  <c r="Q5" i="2"/>
  <c r="Q45" i="2" s="1"/>
  <c r="Q33" i="2"/>
  <c r="M5" i="2"/>
  <c r="M45" i="2" s="1"/>
  <c r="I5" i="2"/>
  <c r="I33" i="2" s="1"/>
  <c r="E5" i="2"/>
  <c r="E41" i="2" s="1"/>
  <c r="W5" i="2"/>
  <c r="W33" i="2" s="1"/>
  <c r="S5" i="2"/>
  <c r="S41" i="2" s="1"/>
  <c r="S33" i="2"/>
  <c r="O5" i="2"/>
  <c r="O33" i="2" s="1"/>
  <c r="K5" i="2"/>
  <c r="K41" i="2" s="1"/>
  <c r="G5" i="2"/>
  <c r="G33" i="2" s="1"/>
  <c r="C5" i="2"/>
  <c r="C33" i="2" s="1"/>
  <c r="B50" i="2"/>
  <c r="J49" i="2"/>
  <c r="D49" i="2"/>
  <c r="F48" i="2"/>
  <c r="N47" i="2"/>
  <c r="H47" i="2"/>
  <c r="R43" i="2"/>
  <c r="B43" i="2"/>
  <c r="P39" i="2"/>
  <c r="F39" i="2"/>
  <c r="J37" i="2"/>
  <c r="D37" i="2"/>
  <c r="L36" i="2"/>
  <c r="N35" i="2"/>
  <c r="H35" i="2"/>
  <c r="P33" i="2"/>
  <c r="J33" i="2"/>
  <c r="R31" i="2"/>
  <c r="B31" i="2"/>
  <c r="V51" i="2"/>
  <c r="V50" i="2"/>
  <c r="V39" i="2"/>
  <c r="P53" i="2"/>
  <c r="H53" i="2"/>
  <c r="D53" i="2"/>
  <c r="R52" i="2"/>
  <c r="N52" i="2"/>
  <c r="J52" i="2"/>
  <c r="F52" i="2"/>
  <c r="B52" i="2"/>
  <c r="P51" i="2"/>
  <c r="H51" i="2"/>
  <c r="D51" i="2"/>
  <c r="R50" i="2"/>
  <c r="N50" i="2"/>
  <c r="J50" i="2"/>
  <c r="F50" i="2"/>
  <c r="N49" i="2"/>
  <c r="H49" i="2"/>
  <c r="J48" i="2"/>
  <c r="R47" i="2"/>
  <c r="B47" i="2"/>
  <c r="P43" i="2"/>
  <c r="F43" i="2"/>
  <c r="J39" i="2"/>
  <c r="D39" i="2"/>
  <c r="N37" i="2"/>
  <c r="H37" i="2"/>
  <c r="P36" i="2"/>
  <c r="J36" i="2"/>
  <c r="R35" i="2"/>
  <c r="L35" i="2"/>
  <c r="B35" i="2"/>
  <c r="N33" i="2"/>
  <c r="D33" i="2"/>
  <c r="P31" i="2"/>
  <c r="F31" i="2"/>
  <c r="V49" i="2"/>
  <c r="V48" i="2"/>
  <c r="V37" i="2"/>
  <c r="V36" i="2"/>
  <c r="V33" i="2"/>
  <c r="R49" i="2"/>
  <c r="L49" i="2"/>
  <c r="B49" i="2"/>
  <c r="N48" i="2"/>
  <c r="D48" i="2"/>
  <c r="P47" i="2"/>
  <c r="J43" i="2"/>
  <c r="D43" i="2"/>
  <c r="N39" i="2"/>
  <c r="H39" i="2"/>
  <c r="R37" i="2"/>
  <c r="L37" i="2"/>
  <c r="B37" i="2"/>
  <c r="N36" i="2"/>
  <c r="D36" i="2"/>
  <c r="P35" i="2"/>
  <c r="F35" i="2"/>
  <c r="R33" i="2"/>
  <c r="H33" i="2"/>
  <c r="B33" i="2"/>
  <c r="J31" i="2"/>
  <c r="D31" i="2"/>
  <c r="V47" i="2"/>
  <c r="V35" i="2"/>
  <c r="X5" i="2"/>
  <c r="T5" i="2"/>
  <c r="T33" i="2" s="1"/>
  <c r="R53" i="2"/>
  <c r="N53" i="2"/>
  <c r="J53" i="2"/>
  <c r="F53" i="2"/>
  <c r="B53" i="2"/>
  <c r="P52" i="2"/>
  <c r="H52" i="2"/>
  <c r="D52" i="2"/>
  <c r="R51" i="2"/>
  <c r="N51" i="2"/>
  <c r="J51" i="2"/>
  <c r="F51" i="2"/>
  <c r="B51" i="2"/>
  <c r="P50" i="2"/>
  <c r="H50" i="2"/>
  <c r="D50" i="2"/>
  <c r="P49" i="2"/>
  <c r="F49" i="2"/>
  <c r="R48" i="2"/>
  <c r="H48" i="2"/>
  <c r="B48" i="2"/>
  <c r="J47" i="2"/>
  <c r="N43" i="2"/>
  <c r="H43" i="2"/>
  <c r="R39" i="2"/>
  <c r="B39" i="2"/>
  <c r="H36" i="2"/>
  <c r="F33" i="2"/>
  <c r="V53" i="2"/>
  <c r="V52" i="2"/>
  <c r="V43" i="2"/>
  <c r="F36" i="2" l="1"/>
  <c r="F41" i="2"/>
  <c r="L53" i="2"/>
  <c r="L48" i="2"/>
  <c r="L47" i="2"/>
  <c r="L51" i="2"/>
  <c r="L31" i="2"/>
  <c r="L43" i="2"/>
  <c r="L33" i="2"/>
  <c r="L52" i="2"/>
  <c r="L41" i="2"/>
  <c r="I41" i="2"/>
  <c r="M41" i="2"/>
  <c r="K33" i="2"/>
  <c r="G45" i="2"/>
  <c r="U41" i="2"/>
  <c r="O41" i="2"/>
  <c r="T45" i="2"/>
  <c r="W41" i="2"/>
  <c r="W45" i="2"/>
  <c r="I45" i="2"/>
  <c r="O45" i="2"/>
  <c r="G41" i="2"/>
  <c r="K45" i="2"/>
  <c r="Q41" i="2"/>
  <c r="Y45" i="2"/>
  <c r="E33" i="2"/>
  <c r="E45" i="2"/>
  <c r="M33" i="2"/>
  <c r="S45" i="2"/>
  <c r="C41" i="2"/>
  <c r="C45" i="2"/>
  <c r="X31" i="2"/>
  <c r="X37" i="2"/>
  <c r="X49" i="2"/>
  <c r="X50" i="2"/>
  <c r="X39" i="2"/>
  <c r="X51" i="2"/>
  <c r="X52" i="2"/>
  <c r="X43" i="2"/>
  <c r="X53" i="2"/>
  <c r="X35" i="2"/>
  <c r="X36" i="2"/>
  <c r="X47" i="2"/>
  <c r="X48" i="2"/>
  <c r="C36" i="2"/>
  <c r="C48" i="2"/>
  <c r="C50" i="2"/>
  <c r="C31" i="2"/>
  <c r="C43" i="2"/>
  <c r="C39" i="2"/>
  <c r="C51" i="2"/>
  <c r="C53" i="2"/>
  <c r="C37" i="2"/>
  <c r="C49" i="2"/>
  <c r="C35" i="2"/>
  <c r="C52" i="2"/>
  <c r="K36" i="2"/>
  <c r="K48" i="2"/>
  <c r="K37" i="2"/>
  <c r="K49" i="2"/>
  <c r="K35" i="2"/>
  <c r="K47" i="2"/>
  <c r="K51" i="2"/>
  <c r="K53" i="2"/>
  <c r="K31" i="2"/>
  <c r="K43" i="2"/>
  <c r="K39" i="2"/>
  <c r="K50" i="2"/>
  <c r="K52" i="2"/>
  <c r="S36" i="2"/>
  <c r="S48" i="2"/>
  <c r="S31" i="2"/>
  <c r="S43" i="2"/>
  <c r="S39" i="2"/>
  <c r="S51" i="2"/>
  <c r="S53" i="2"/>
  <c r="S37" i="2"/>
  <c r="S49" i="2"/>
  <c r="S35" i="2"/>
  <c r="S47" i="2"/>
  <c r="S50" i="2"/>
  <c r="S52" i="2"/>
  <c r="X45" i="2"/>
  <c r="E31" i="2"/>
  <c r="E35" i="2"/>
  <c r="E37" i="2"/>
  <c r="E39" i="2"/>
  <c r="E43" i="2"/>
  <c r="E49" i="2"/>
  <c r="E50" i="2"/>
  <c r="E52" i="2"/>
  <c r="E36" i="2"/>
  <c r="E48" i="2"/>
  <c r="E51" i="2"/>
  <c r="E53" i="2"/>
  <c r="M31" i="2"/>
  <c r="M35" i="2"/>
  <c r="M37" i="2"/>
  <c r="M39" i="2"/>
  <c r="M43" i="2"/>
  <c r="M47" i="2"/>
  <c r="M49" i="2"/>
  <c r="M36" i="2"/>
  <c r="M48" i="2"/>
  <c r="M52" i="2"/>
  <c r="M51" i="2"/>
  <c r="M53" i="2"/>
  <c r="U31" i="2"/>
  <c r="U35" i="2"/>
  <c r="U37" i="2"/>
  <c r="U39" i="2"/>
  <c r="U43" i="2"/>
  <c r="U47" i="2"/>
  <c r="U49" i="2"/>
  <c r="U51" i="2"/>
  <c r="U53" i="2"/>
  <c r="U36" i="2"/>
  <c r="U48" i="2"/>
  <c r="U50" i="2"/>
  <c r="U52" i="2"/>
  <c r="T31" i="2"/>
  <c r="T35" i="2"/>
  <c r="T36" i="2"/>
  <c r="T47" i="2"/>
  <c r="T48" i="2"/>
  <c r="T37" i="2"/>
  <c r="T49" i="2"/>
  <c r="T50" i="2"/>
  <c r="T39" i="2"/>
  <c r="T51" i="2"/>
  <c r="T52" i="2"/>
  <c r="T43" i="2"/>
  <c r="T53" i="2"/>
  <c r="T41" i="2"/>
  <c r="X33" i="2"/>
  <c r="G36" i="2"/>
  <c r="G48" i="2"/>
  <c r="G39" i="2"/>
  <c r="G37" i="2"/>
  <c r="G49" i="2"/>
  <c r="G51" i="2"/>
  <c r="G53" i="2"/>
  <c r="G35" i="2"/>
  <c r="G47" i="2"/>
  <c r="G31" i="2"/>
  <c r="G43" i="2"/>
  <c r="G50" i="2"/>
  <c r="G52" i="2"/>
  <c r="O36" i="2"/>
  <c r="O48" i="2"/>
  <c r="O35" i="2"/>
  <c r="O47" i="2"/>
  <c r="O31" i="2"/>
  <c r="O43" i="2"/>
  <c r="O51" i="2"/>
  <c r="O53" i="2"/>
  <c r="O39" i="2"/>
  <c r="O37" i="2"/>
  <c r="O49" i="2"/>
  <c r="O50" i="2"/>
  <c r="O52" i="2"/>
  <c r="W36" i="2"/>
  <c r="W48" i="2"/>
  <c r="W50" i="2"/>
  <c r="W52" i="2"/>
  <c r="W31" i="2"/>
  <c r="W39" i="2"/>
  <c r="W51" i="2"/>
  <c r="W43" i="2"/>
  <c r="W53" i="2"/>
  <c r="W35" i="2"/>
  <c r="W47" i="2"/>
  <c r="W37" i="2"/>
  <c r="W49" i="2"/>
  <c r="X41" i="2"/>
  <c r="I31" i="2"/>
  <c r="I35" i="2"/>
  <c r="I37" i="2"/>
  <c r="I39" i="2"/>
  <c r="I43" i="2"/>
  <c r="I47" i="2"/>
  <c r="I49" i="2"/>
  <c r="I36" i="2"/>
  <c r="I48" i="2"/>
  <c r="I50" i="2"/>
  <c r="I52" i="2"/>
  <c r="I51" i="2"/>
  <c r="I53" i="2"/>
  <c r="Q31" i="2"/>
  <c r="Q35" i="2"/>
  <c r="Q37" i="2"/>
  <c r="Q39" i="2"/>
  <c r="Q43" i="2"/>
  <c r="Q47" i="2"/>
  <c r="Q49" i="2"/>
  <c r="Q50" i="2"/>
  <c r="Q52" i="2"/>
  <c r="Q36" i="2"/>
  <c r="Q51" i="2"/>
  <c r="Q53" i="2"/>
  <c r="Y31" i="2"/>
  <c r="Y35" i="2"/>
  <c r="Y37" i="2"/>
  <c r="Y39" i="2"/>
  <c r="Y43" i="2"/>
  <c r="Y47" i="2"/>
  <c r="Y49" i="2"/>
  <c r="Y51" i="2"/>
  <c r="Y53" i="2"/>
  <c r="Y36" i="2"/>
  <c r="Y48" i="2"/>
  <c r="Y50" i="2"/>
  <c r="Y52" i="2"/>
</calcChain>
</file>

<file path=xl/sharedStrings.xml><?xml version="1.0" encoding="utf-8"?>
<sst xmlns="http://schemas.openxmlformats.org/spreadsheetml/2006/main" count="137" uniqueCount="57">
  <si>
    <t>CARICOM COUNTRIES</t>
  </si>
  <si>
    <t>CARICOM</t>
  </si>
  <si>
    <t xml:space="preserve">  MDCs</t>
  </si>
  <si>
    <t>BARBADOS</t>
  </si>
  <si>
    <t>GUYANA</t>
  </si>
  <si>
    <t>JAMAICA</t>
  </si>
  <si>
    <t>SURINAME</t>
  </si>
  <si>
    <t>TRINIDAD AND TOBAGO</t>
  </si>
  <si>
    <t xml:space="preserve">  LDCs</t>
  </si>
  <si>
    <t xml:space="preserve">      BELIZE</t>
  </si>
  <si>
    <t xml:space="preserve">     OECS</t>
  </si>
  <si>
    <t>ANTIGUA AND BARBUDA</t>
  </si>
  <si>
    <t>DOMINICA</t>
  </si>
  <si>
    <t>GRENADA</t>
  </si>
  <si>
    <t>MONTSERRAT</t>
  </si>
  <si>
    <t>ST. KITTS AND NEVIS</t>
  </si>
  <si>
    <t>SAINT LUCIA</t>
  </si>
  <si>
    <t>ST. VINCENT &amp; THE GRENADINES</t>
  </si>
  <si>
    <t>Note: Data for Guyana for 2023 are provisional</t>
  </si>
  <si>
    <t>PERCENT</t>
  </si>
  <si>
    <t>The following catories of the Standard International Trade Classification (SITC) was used to generate the values:</t>
  </si>
  <si>
    <t>01   Meat and meat preparations.</t>
  </si>
  <si>
    <t>02   Dairy products and birds eggs.</t>
  </si>
  <si>
    <t>03   Fish (not marine mammals), crustaceans, molluscs &amp; aquatic invertebrates and preparations thereof</t>
  </si>
  <si>
    <t>04   Cereals and cereal preparations.</t>
  </si>
  <si>
    <t>05   Vegetables and fruit.</t>
  </si>
  <si>
    <t>06   Sugars, sugar preparations and honey.</t>
  </si>
  <si>
    <t>07   Coffee, tea, cocoa, spices, and manufactures thereof.</t>
  </si>
  <si>
    <t>08   Feeding stuff for animals (not including unmilled cereals).</t>
  </si>
  <si>
    <t>09   Miscellaneous edible products and preparations.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</si>
  <si>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</si>
  <si>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</si>
  <si>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</si>
  <si>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</si>
  <si>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</si>
  <si>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</si>
  <si>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</si>
  <si>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</si>
  <si>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</si>
  <si>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</si>
  <si>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</si>
  <si>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</si>
  <si>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</si>
  <si>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</si>
  <si>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</si>
  <si>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</si>
  <si>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</si>
  <si>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</si>
  <si>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</si>
  <si>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</si>
  <si>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</si>
  <si>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</si>
  <si>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</si>
  <si>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</si>
  <si>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</si>
  <si>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…</t>
  </si>
  <si>
    <t>CARICOM's FOOD EXPORTS, BY COUNTRY: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</si>
</sst>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b/>
      <i/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8DB4E3"/>
      </right>
      <top style="medium">
        <color rgb="FF8DB4E3"/>
      </top>
      <bottom/>
      <diagonal/>
    </border>
    <border>
      <left/>
      <right/>
      <top style="medium">
        <color rgb="FF8DB4E3"/>
      </top>
      <bottom style="thin">
        <color rgb="FF8DB4E3"/>
      </bottom>
      <diagonal/>
    </border>
    <border>
      <left/>
      <right style="thin">
        <color rgb="FF8DB4E3"/>
      </right>
      <top/>
      <bottom style="medium">
        <color rgb="FF8DB4E3"/>
      </bottom>
      <diagonal/>
    </border>
    <border>
      <left/>
      <right/>
      <top/>
      <bottom style="medium">
        <color rgb="FF8DB4E3"/>
      </bottom>
      <diagonal/>
    </border>
    <border>
      <left/>
      <right style="thin">
        <color rgb="FF8DB4E3"/>
      </right>
      <top/>
      <bottom/>
      <diagonal/>
    </border>
    <border>
      <left/>
      <right/>
      <top style="medium">
        <color rgb="FF8DB4E3"/>
      </top>
      <bottom style="medium">
        <color rgb="FF8DB4E3"/>
      </bottom>
      <diagonal/>
    </border>
    <border>
      <left/>
      <right style="thin">
        <color rgb="FF8DB4E3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2"/>
    </xf>
    <xf numFmtId="164" fontId="0" fillId="0" borderId="0" xfId="1" applyNumberFormat="1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3"/>
    </xf>
    <xf numFmtId="164" fontId="0" fillId="0" borderId="0" xfId="1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0" fontId="4" fillId="0" borderId="7" xfId="0" applyFont="1" applyBorder="1" applyAlignment="1">
      <alignment horizontal="left" vertical="center" indent="3"/>
    </xf>
    <xf numFmtId="0" fontId="4" fillId="0" borderId="8" xfId="0" applyFont="1" applyBorder="1"/>
    <xf numFmtId="0" fontId="3" fillId="0" borderId="9" xfId="0" applyFont="1" applyBorder="1"/>
    <xf numFmtId="0" fontId="6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66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37.85546875" customWidth="1"/>
    <col min="2" max="20" width="12.85546875" bestFit="1" customWidth="1"/>
    <col min="21" max="21" width="13.28515625" bestFit="1" customWidth="1"/>
    <col min="22" max="22" width="12.85546875" bestFit="1" customWidth="1"/>
    <col min="23" max="25" width="13.28515625" bestFit="1" customWidth="1"/>
  </cols>
  <sheetData>
    <row r="1" spans="1:25" ht="16.5" x14ac:dyDescent="0.25">
      <c r="A1" s="21" t="s">
        <v>56</v>
      </c>
    </row>
    <row r="2" spans="1:25" ht="17.25" thickBot="1" x14ac:dyDescent="0.3">
      <c r="A2" s="2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75" customHeight="1" x14ac:dyDescent="0.25">
      <c r="A3" s="2" t="s">
        <v>0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50</v>
      </c>
      <c r="V3" s="3" t="s">
        <v>51</v>
      </c>
      <c r="W3" s="3" t="s">
        <v>52</v>
      </c>
      <c r="X3" s="3" t="s">
        <v>53</v>
      </c>
      <c r="Y3" s="3" t="s">
        <v>54</v>
      </c>
    </row>
    <row r="4" spans="1:25" x14ac:dyDescent="0.25">
      <c r="A4" s="4"/>
    </row>
    <row r="5" spans="1:25" x14ac:dyDescent="0.25">
      <c r="A5" s="4" t="s">
        <v>1</v>
      </c>
      <c r="B5" s="18">
        <f t="shared" ref="B5:Y5" si="0">(B7+B15)</f>
        <v>933515.41978164983</v>
      </c>
      <c r="C5" s="18">
        <f t="shared" si="0"/>
        <v>907859.72033208061</v>
      </c>
      <c r="D5" s="18">
        <f t="shared" si="0"/>
        <v>867983.23367592704</v>
      </c>
      <c r="E5" s="18">
        <f t="shared" si="0"/>
        <v>876383.90171999903</v>
      </c>
      <c r="F5" s="18">
        <f t="shared" si="0"/>
        <v>947606.47450867016</v>
      </c>
      <c r="G5" s="18">
        <f t="shared" si="0"/>
        <v>934131.74873109069</v>
      </c>
      <c r="H5" s="18">
        <f t="shared" si="0"/>
        <v>1014618.4744145399</v>
      </c>
      <c r="I5" s="18">
        <f t="shared" si="0"/>
        <v>1079188.2734644099</v>
      </c>
      <c r="J5" s="18">
        <f t="shared" si="0"/>
        <v>1121318.2554506497</v>
      </c>
      <c r="K5" s="18">
        <f t="shared" si="0"/>
        <v>1011861.5153865775</v>
      </c>
      <c r="L5" s="18">
        <f t="shared" si="0"/>
        <v>962103.99166588951</v>
      </c>
      <c r="M5" s="18">
        <f t="shared" si="0"/>
        <v>1097813.9543371908</v>
      </c>
      <c r="N5" s="18">
        <f t="shared" si="0"/>
        <v>1242972.1009034654</v>
      </c>
      <c r="O5" s="18">
        <f t="shared" si="0"/>
        <v>1260536.1983114118</v>
      </c>
      <c r="P5" s="18">
        <f t="shared" si="0"/>
        <v>1212394.9956293316</v>
      </c>
      <c r="Q5" s="18">
        <f t="shared" si="0"/>
        <v>1200721.7129284751</v>
      </c>
      <c r="R5" s="18">
        <f t="shared" si="0"/>
        <v>1092155.5553101089</v>
      </c>
      <c r="S5" s="18">
        <f t="shared" si="0"/>
        <v>1168697.2342843779</v>
      </c>
      <c r="T5" s="18">
        <f t="shared" si="0"/>
        <v>1087825.399682743</v>
      </c>
      <c r="U5" s="18">
        <f t="shared" si="0"/>
        <v>1137200.6289986735</v>
      </c>
      <c r="V5" s="18">
        <f t="shared" si="0"/>
        <v>1105288.4811621208</v>
      </c>
      <c r="W5" s="18">
        <f t="shared" si="0"/>
        <v>1128382.5039024516</v>
      </c>
      <c r="X5" s="18">
        <f t="shared" si="0"/>
        <v>1230653.0017355154</v>
      </c>
      <c r="Y5" s="18">
        <f t="shared" si="0"/>
        <v>1255586.9495962968</v>
      </c>
    </row>
    <row r="6" spans="1:25" x14ac:dyDescent="0.25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5">
      <c r="A7" s="4" t="s">
        <v>2</v>
      </c>
      <c r="B7" s="20">
        <f t="shared" ref="B7:Y7" si="1">SUM(B9:B13)</f>
        <v>658773.43881945172</v>
      </c>
      <c r="C7" s="20">
        <f t="shared" si="1"/>
        <v>646181.59301959188</v>
      </c>
      <c r="D7" s="20">
        <f t="shared" si="1"/>
        <v>624156.24939228978</v>
      </c>
      <c r="E7" s="20">
        <f t="shared" si="1"/>
        <v>624907.12885753962</v>
      </c>
      <c r="F7" s="20">
        <f t="shared" si="1"/>
        <v>670628.76336266974</v>
      </c>
      <c r="G7" s="20">
        <f t="shared" si="1"/>
        <v>681576.16226373066</v>
      </c>
      <c r="H7" s="20">
        <f t="shared" si="1"/>
        <v>741958.40518974978</v>
      </c>
      <c r="I7" s="20">
        <f t="shared" si="1"/>
        <v>833996.85417454003</v>
      </c>
      <c r="J7" s="20">
        <f t="shared" si="1"/>
        <v>861795.76711710962</v>
      </c>
      <c r="K7" s="20">
        <f t="shared" si="1"/>
        <v>742850.19135022769</v>
      </c>
      <c r="L7" s="20">
        <f t="shared" si="1"/>
        <v>722743.46933305764</v>
      </c>
      <c r="M7" s="20">
        <f t="shared" si="1"/>
        <v>852024.49990357808</v>
      </c>
      <c r="N7" s="20">
        <f t="shared" si="1"/>
        <v>945632.25221853144</v>
      </c>
      <c r="O7" s="20">
        <f t="shared" si="1"/>
        <v>936869.72517851752</v>
      </c>
      <c r="P7" s="20">
        <f t="shared" si="1"/>
        <v>907263.16246862104</v>
      </c>
      <c r="Q7" s="20">
        <f t="shared" si="1"/>
        <v>895529.48072451074</v>
      </c>
      <c r="R7" s="20">
        <f t="shared" si="1"/>
        <v>835813.37322170357</v>
      </c>
      <c r="S7" s="20">
        <f t="shared" si="1"/>
        <v>907330.17737408145</v>
      </c>
      <c r="T7" s="20">
        <f t="shared" si="1"/>
        <v>851828.43034129741</v>
      </c>
      <c r="U7" s="20">
        <f t="shared" si="1"/>
        <v>889024.93196132989</v>
      </c>
      <c r="V7" s="20">
        <f t="shared" si="1"/>
        <v>879641.63104495057</v>
      </c>
      <c r="W7" s="20">
        <f t="shared" si="1"/>
        <v>870489.24749721005</v>
      </c>
      <c r="X7" s="20">
        <f t="shared" si="1"/>
        <v>936932.37305231998</v>
      </c>
      <c r="Y7" s="20">
        <f t="shared" si="1"/>
        <v>1005261.8620747922</v>
      </c>
    </row>
    <row r="8" spans="1:25" x14ac:dyDescent="0.25">
      <c r="A8" s="4"/>
      <c r="B8" s="6"/>
      <c r="C8" s="6"/>
      <c r="D8" s="6"/>
      <c r="E8" s="22"/>
      <c r="F8" s="22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5" t="s">
        <v>3</v>
      </c>
      <c r="B9" s="6">
        <v>56745.9355</v>
      </c>
      <c r="C9" s="6">
        <v>53899.977000000006</v>
      </c>
      <c r="D9" s="6">
        <v>48576.393500000035</v>
      </c>
      <c r="E9" s="6">
        <v>41222.635999999977</v>
      </c>
      <c r="F9" s="6">
        <v>44265.462499999965</v>
      </c>
      <c r="G9" s="6">
        <v>44440.784999999931</v>
      </c>
      <c r="H9" s="6">
        <v>43615.468499999995</v>
      </c>
      <c r="I9" s="6">
        <v>47175.216000000059</v>
      </c>
      <c r="J9" s="6">
        <v>55867.443999999989</v>
      </c>
      <c r="K9" s="6">
        <v>46111.517000000051</v>
      </c>
      <c r="L9" s="6">
        <v>35700.627999999953</v>
      </c>
      <c r="M9" s="6">
        <v>40316.869999999974</v>
      </c>
      <c r="N9" s="6">
        <v>44285.332499999931</v>
      </c>
      <c r="O9" s="6">
        <v>41184.559000000045</v>
      </c>
      <c r="P9" s="6">
        <v>45285.165499999945</v>
      </c>
      <c r="Q9" s="6">
        <v>38814.999500000013</v>
      </c>
      <c r="R9" s="6">
        <v>37068.007499999985</v>
      </c>
      <c r="S9" s="6">
        <v>44590.27800000002</v>
      </c>
      <c r="T9" s="6">
        <v>36807.392000000007</v>
      </c>
      <c r="U9" s="6">
        <v>36112.770499999999</v>
      </c>
      <c r="V9" s="6">
        <v>33257.378000000019</v>
      </c>
      <c r="W9" s="6">
        <v>35274.21649999998</v>
      </c>
      <c r="X9" s="6">
        <v>42216.818500000016</v>
      </c>
      <c r="Y9" s="6">
        <v>47192.93599999998</v>
      </c>
    </row>
    <row r="10" spans="1:25" x14ac:dyDescent="0.25">
      <c r="A10" s="5" t="s">
        <v>4</v>
      </c>
      <c r="B10" s="6">
        <v>220027.59273788007</v>
      </c>
      <c r="C10" s="6">
        <v>220144.18984799951</v>
      </c>
      <c r="D10" s="6">
        <v>247345.48364454988</v>
      </c>
      <c r="E10" s="6">
        <v>239503.44926719996</v>
      </c>
      <c r="F10" s="6">
        <v>235670.44129266893</v>
      </c>
      <c r="G10" s="6">
        <v>283382.49065000034</v>
      </c>
      <c r="H10" s="6">
        <v>274319.53314000001</v>
      </c>
      <c r="I10" s="6">
        <v>350979.41606449947</v>
      </c>
      <c r="J10" s="6">
        <v>345005.67569695564</v>
      </c>
      <c r="K10" s="6">
        <v>308792.97507172759</v>
      </c>
      <c r="L10" s="6">
        <v>333821.04097820772</v>
      </c>
      <c r="M10" s="6">
        <v>389660.16400901822</v>
      </c>
      <c r="N10" s="6">
        <v>434696.02466270415</v>
      </c>
      <c r="O10" s="6">
        <v>466253.34654874867</v>
      </c>
      <c r="P10" s="6">
        <v>436090.87511492119</v>
      </c>
      <c r="Q10" s="6">
        <v>430156.91922238114</v>
      </c>
      <c r="R10" s="6">
        <v>335146.46734888357</v>
      </c>
      <c r="S10" s="6">
        <v>394998.48906737054</v>
      </c>
      <c r="T10" s="6">
        <v>354622.55612134759</v>
      </c>
      <c r="U10" s="6">
        <v>372620.73661713011</v>
      </c>
      <c r="V10" s="6">
        <v>344420.2567348904</v>
      </c>
      <c r="W10" s="6">
        <v>282807.31932984001</v>
      </c>
      <c r="X10" s="6">
        <v>295551.49203908036</v>
      </c>
      <c r="Y10" s="6">
        <v>313799.54653269571</v>
      </c>
    </row>
    <row r="11" spans="1:25" x14ac:dyDescent="0.25">
      <c r="A11" s="5" t="s">
        <v>5</v>
      </c>
      <c r="B11" s="6">
        <v>227693.304</v>
      </c>
      <c r="C11" s="6">
        <v>224830.69900000014</v>
      </c>
      <c r="D11" s="6">
        <v>206914.80663000009</v>
      </c>
      <c r="E11" s="6">
        <v>218136.1671399998</v>
      </c>
      <c r="F11" s="6">
        <v>248413.60245000041</v>
      </c>
      <c r="G11" s="6">
        <v>186449.75430973028</v>
      </c>
      <c r="H11" s="6">
        <v>238049.61012933997</v>
      </c>
      <c r="I11" s="6">
        <v>242200.22998890985</v>
      </c>
      <c r="J11" s="6">
        <v>256594.49674351382</v>
      </c>
      <c r="K11" s="6">
        <v>236707.64522252016</v>
      </c>
      <c r="L11" s="6">
        <v>208588.29559885018</v>
      </c>
      <c r="M11" s="6">
        <v>230426.25850180027</v>
      </c>
      <c r="N11" s="6">
        <v>273446.43149107049</v>
      </c>
      <c r="O11" s="6">
        <v>242976.10748041968</v>
      </c>
      <c r="P11" s="6">
        <v>239993.28776975954</v>
      </c>
      <c r="Q11" s="6">
        <v>219765.27322212988</v>
      </c>
      <c r="R11" s="6">
        <v>228400.0959128199</v>
      </c>
      <c r="S11" s="6">
        <v>225912.68330670951</v>
      </c>
      <c r="T11" s="6">
        <v>217364.34719995016</v>
      </c>
      <c r="U11" s="6">
        <v>219795.11302420005</v>
      </c>
      <c r="V11" s="6">
        <v>238649.69172005978</v>
      </c>
      <c r="W11" s="6">
        <v>268323.04924737022</v>
      </c>
      <c r="X11" s="6">
        <v>274004.34051323985</v>
      </c>
      <c r="Y11" s="6">
        <v>298460.93657610047</v>
      </c>
    </row>
    <row r="12" spans="1:25" x14ac:dyDescent="0.25">
      <c r="A12" s="5" t="s">
        <v>6</v>
      </c>
      <c r="B12" s="9" t="s">
        <v>55</v>
      </c>
      <c r="C12" s="9" t="s">
        <v>55</v>
      </c>
      <c r="D12" s="9" t="s">
        <v>55</v>
      </c>
      <c r="E12" s="9" t="s">
        <v>55</v>
      </c>
      <c r="F12" s="9" t="s">
        <v>55</v>
      </c>
      <c r="G12" s="9" t="s">
        <v>55</v>
      </c>
      <c r="H12" s="9" t="s">
        <v>55</v>
      </c>
      <c r="I12" s="9" t="s">
        <v>55</v>
      </c>
      <c r="J12" s="9" t="s">
        <v>55</v>
      </c>
      <c r="K12" s="9" t="s">
        <v>55</v>
      </c>
      <c r="L12" s="9" t="s">
        <v>55</v>
      </c>
      <c r="M12" s="9" t="s">
        <v>55</v>
      </c>
      <c r="N12" s="9" t="s">
        <v>55</v>
      </c>
      <c r="O12" s="9" t="s">
        <v>55</v>
      </c>
      <c r="P12" s="9" t="s">
        <v>55</v>
      </c>
      <c r="Q12" s="9" t="s">
        <v>55</v>
      </c>
      <c r="R12" s="9" t="s">
        <v>55</v>
      </c>
      <c r="S12" s="9" t="s">
        <v>55</v>
      </c>
      <c r="T12" s="9" t="s">
        <v>55</v>
      </c>
      <c r="U12" s="9" t="s">
        <v>55</v>
      </c>
      <c r="V12" s="9" t="s">
        <v>55</v>
      </c>
      <c r="W12" s="9" t="s">
        <v>55</v>
      </c>
      <c r="X12" s="9" t="s">
        <v>55</v>
      </c>
      <c r="Y12" s="9" t="s">
        <v>55</v>
      </c>
    </row>
    <row r="13" spans="1:25" x14ac:dyDescent="0.25">
      <c r="A13" s="5" t="s">
        <v>7</v>
      </c>
      <c r="B13" s="6">
        <v>154306.60658157157</v>
      </c>
      <c r="C13" s="6">
        <v>147306.72717159221</v>
      </c>
      <c r="D13" s="6">
        <v>121319.56561773983</v>
      </c>
      <c r="E13" s="6">
        <v>126044.87645033989</v>
      </c>
      <c r="F13" s="6">
        <v>142279.25712000043</v>
      </c>
      <c r="G13" s="6">
        <v>167303.13230400012</v>
      </c>
      <c r="H13" s="6">
        <v>185973.79342040981</v>
      </c>
      <c r="I13" s="6">
        <v>193641.99212113061</v>
      </c>
      <c r="J13" s="6">
        <v>204328.1506766401</v>
      </c>
      <c r="K13" s="6">
        <v>151238.05405597994</v>
      </c>
      <c r="L13" s="6">
        <v>144633.50475599975</v>
      </c>
      <c r="M13" s="6">
        <v>191621.20739275956</v>
      </c>
      <c r="N13" s="6">
        <v>193204.46356475673</v>
      </c>
      <c r="O13" s="6">
        <v>186455.71214934919</v>
      </c>
      <c r="P13" s="6">
        <v>185893.83408394031</v>
      </c>
      <c r="Q13" s="6">
        <v>206792.28877999971</v>
      </c>
      <c r="R13" s="6">
        <v>235198.80246000018</v>
      </c>
      <c r="S13" s="6">
        <v>241828.72700000129</v>
      </c>
      <c r="T13" s="6">
        <v>243034.1350199997</v>
      </c>
      <c r="U13" s="6">
        <v>260496.31181999968</v>
      </c>
      <c r="V13" s="6">
        <v>263314.30459000031</v>
      </c>
      <c r="W13" s="6">
        <v>284084.66241999989</v>
      </c>
      <c r="X13" s="6">
        <v>325159.72199999978</v>
      </c>
      <c r="Y13" s="6">
        <v>345808.44296599593</v>
      </c>
    </row>
    <row r="14" spans="1:25" x14ac:dyDescent="0.25">
      <c r="A14" s="4"/>
      <c r="B14" s="6"/>
      <c r="C14" s="6"/>
      <c r="D14" s="6"/>
      <c r="E14" s="2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4" t="s">
        <v>8</v>
      </c>
      <c r="B15" s="20">
        <f t="shared" ref="B15:Y15" si="2">B17+B19</f>
        <v>274741.98096219811</v>
      </c>
      <c r="C15" s="20">
        <f t="shared" si="2"/>
        <v>261678.12731248871</v>
      </c>
      <c r="D15" s="20">
        <f t="shared" si="2"/>
        <v>243826.98428363723</v>
      </c>
      <c r="E15" s="20">
        <f t="shared" si="2"/>
        <v>251476.77286245936</v>
      </c>
      <c r="F15" s="20">
        <f t="shared" si="2"/>
        <v>276977.71114600048</v>
      </c>
      <c r="G15" s="20">
        <f t="shared" si="2"/>
        <v>252555.58646736003</v>
      </c>
      <c r="H15" s="20">
        <f t="shared" si="2"/>
        <v>272660.06922479009</v>
      </c>
      <c r="I15" s="20">
        <f t="shared" si="2"/>
        <v>245191.41928986993</v>
      </c>
      <c r="J15" s="20">
        <f t="shared" si="2"/>
        <v>259522.4883335401</v>
      </c>
      <c r="K15" s="20">
        <f t="shared" si="2"/>
        <v>269011.32403634978</v>
      </c>
      <c r="L15" s="20">
        <f t="shared" si="2"/>
        <v>239360.52233283181</v>
      </c>
      <c r="M15" s="20">
        <f t="shared" si="2"/>
        <v>245789.45443361264</v>
      </c>
      <c r="N15" s="20">
        <f t="shared" si="2"/>
        <v>297339.84868493403</v>
      </c>
      <c r="O15" s="20">
        <f t="shared" si="2"/>
        <v>323666.47313289432</v>
      </c>
      <c r="P15" s="20">
        <f t="shared" si="2"/>
        <v>305131.83316071058</v>
      </c>
      <c r="Q15" s="20">
        <f t="shared" si="2"/>
        <v>305192.23220396432</v>
      </c>
      <c r="R15" s="20">
        <f t="shared" si="2"/>
        <v>256342.18208840542</v>
      </c>
      <c r="S15" s="20">
        <f t="shared" si="2"/>
        <v>261367.05691029644</v>
      </c>
      <c r="T15" s="20">
        <f t="shared" si="2"/>
        <v>235996.96934144566</v>
      </c>
      <c r="U15" s="20">
        <f t="shared" si="2"/>
        <v>248175.69703734358</v>
      </c>
      <c r="V15" s="20">
        <f t="shared" si="2"/>
        <v>225646.85011717034</v>
      </c>
      <c r="W15" s="20">
        <f t="shared" si="2"/>
        <v>257893.25640524161</v>
      </c>
      <c r="X15" s="20">
        <f t="shared" si="2"/>
        <v>293720.62868319557</v>
      </c>
      <c r="Y15" s="20">
        <f t="shared" si="2"/>
        <v>250325.08752150461</v>
      </c>
    </row>
    <row r="16" spans="1:25" x14ac:dyDescent="0.25">
      <c r="A16" s="4"/>
      <c r="B16" s="6"/>
      <c r="C16" s="6"/>
      <c r="D16" s="6"/>
      <c r="E16" s="2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x14ac:dyDescent="0.25">
      <c r="A17" s="7" t="s">
        <v>9</v>
      </c>
      <c r="B17" s="6">
        <v>163062.73413000003</v>
      </c>
      <c r="C17" s="6">
        <v>143773.75724499999</v>
      </c>
      <c r="D17" s="6">
        <v>140012.30954500003</v>
      </c>
      <c r="E17" s="6">
        <v>171803.53200000015</v>
      </c>
      <c r="F17" s="6">
        <v>180169.19896000004</v>
      </c>
      <c r="G17" s="6">
        <v>176023.02300000002</v>
      </c>
      <c r="H17" s="6">
        <v>197955.48948500014</v>
      </c>
      <c r="I17" s="6">
        <v>167777.66299999991</v>
      </c>
      <c r="J17" s="6">
        <v>169652.41450000007</v>
      </c>
      <c r="K17" s="6">
        <v>174332.02787499988</v>
      </c>
      <c r="L17" s="6">
        <v>167456.389</v>
      </c>
      <c r="M17" s="6">
        <v>184158.37499999983</v>
      </c>
      <c r="N17" s="6">
        <v>233580.40200000003</v>
      </c>
      <c r="O17" s="6">
        <v>252692.03099999999</v>
      </c>
      <c r="P17" s="6">
        <v>247056.96469860009</v>
      </c>
      <c r="Q17" s="6">
        <v>238287.46330880016</v>
      </c>
      <c r="R17" s="6">
        <v>180179.7452323999</v>
      </c>
      <c r="S17" s="6">
        <v>198049.23144300003</v>
      </c>
      <c r="T17" s="6">
        <v>175238.64256649982</v>
      </c>
      <c r="U17" s="6">
        <v>185059.02967999995</v>
      </c>
      <c r="V17" s="6">
        <v>170025.18724999996</v>
      </c>
      <c r="W17" s="6">
        <v>198762.63130999991</v>
      </c>
      <c r="X17" s="6">
        <v>218708.34377999997</v>
      </c>
      <c r="Y17" s="6">
        <v>182779.99304999996</v>
      </c>
    </row>
    <row r="18" spans="1:26" x14ac:dyDescent="0.25">
      <c r="A18" s="4"/>
      <c r="B18" s="6"/>
      <c r="C18" s="6"/>
      <c r="D18" s="6"/>
      <c r="E18" s="2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6" x14ac:dyDescent="0.25">
      <c r="A19" s="4" t="s">
        <v>10</v>
      </c>
      <c r="B19" s="20">
        <f t="shared" ref="B19:Y19" si="3">SUM(B21:B27)</f>
        <v>111679.24683219806</v>
      </c>
      <c r="C19" s="20">
        <f t="shared" si="3"/>
        <v>117904.37006748872</v>
      </c>
      <c r="D19" s="20">
        <f t="shared" si="3"/>
        <v>103814.6747386372</v>
      </c>
      <c r="E19" s="20">
        <f t="shared" si="3"/>
        <v>79673.240862459221</v>
      </c>
      <c r="F19" s="20">
        <f t="shared" si="3"/>
        <v>96808.512186000458</v>
      </c>
      <c r="G19" s="20">
        <f t="shared" si="3"/>
        <v>76532.56346736</v>
      </c>
      <c r="H19" s="20">
        <f t="shared" si="3"/>
        <v>74704.579739789959</v>
      </c>
      <c r="I19" s="20">
        <f t="shared" si="3"/>
        <v>77413.756289870013</v>
      </c>
      <c r="J19" s="20">
        <f t="shared" si="3"/>
        <v>89870.073833540024</v>
      </c>
      <c r="K19" s="20">
        <f t="shared" si="3"/>
        <v>94679.296161349892</v>
      </c>
      <c r="L19" s="20">
        <f t="shared" si="3"/>
        <v>71904.133332831814</v>
      </c>
      <c r="M19" s="20">
        <f t="shared" si="3"/>
        <v>61631.079433612817</v>
      </c>
      <c r="N19" s="20">
        <f t="shared" si="3"/>
        <v>63759.446684933981</v>
      </c>
      <c r="O19" s="20">
        <f t="shared" si="3"/>
        <v>70974.442132894343</v>
      </c>
      <c r="P19" s="20">
        <f t="shared" si="3"/>
        <v>58074.868462110513</v>
      </c>
      <c r="Q19" s="20">
        <f t="shared" si="3"/>
        <v>66904.768895164161</v>
      </c>
      <c r="R19" s="20">
        <f t="shared" si="3"/>
        <v>76162.43685600553</v>
      </c>
      <c r="S19" s="20">
        <f t="shared" si="3"/>
        <v>63317.82546729641</v>
      </c>
      <c r="T19" s="20">
        <f t="shared" si="3"/>
        <v>60758.326774945832</v>
      </c>
      <c r="U19" s="20">
        <f t="shared" si="3"/>
        <v>63116.667357343627</v>
      </c>
      <c r="V19" s="20">
        <f t="shared" si="3"/>
        <v>55621.662867170387</v>
      </c>
      <c r="W19" s="20">
        <f t="shared" si="3"/>
        <v>59130.625095241703</v>
      </c>
      <c r="X19" s="20">
        <f t="shared" si="3"/>
        <v>75012.284903195628</v>
      </c>
      <c r="Y19" s="20">
        <f t="shared" si="3"/>
        <v>67545.09447150465</v>
      </c>
    </row>
    <row r="20" spans="1:26" x14ac:dyDescent="0.25">
      <c r="A20" s="4"/>
      <c r="B20" s="6"/>
      <c r="C20" s="6"/>
      <c r="D20" s="6"/>
      <c r="E20" s="2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6" x14ac:dyDescent="0.25">
      <c r="A21" s="8" t="s">
        <v>11</v>
      </c>
      <c r="B21" s="6">
        <v>437.23030351000045</v>
      </c>
      <c r="C21" s="9" t="s">
        <v>55</v>
      </c>
      <c r="D21" s="9" t="s">
        <v>55</v>
      </c>
      <c r="E21" s="9" t="s">
        <v>55</v>
      </c>
      <c r="F21" s="9" t="s">
        <v>55</v>
      </c>
      <c r="G21" s="6">
        <v>523.55984681000018</v>
      </c>
      <c r="H21" s="6">
        <v>266.66788147999989</v>
      </c>
      <c r="I21" s="6">
        <v>373.41555250999983</v>
      </c>
      <c r="J21" s="6">
        <v>365.27741250000014</v>
      </c>
      <c r="K21" s="6">
        <v>488.63395580999997</v>
      </c>
      <c r="L21" s="6">
        <v>595.57681182999988</v>
      </c>
      <c r="M21" s="6">
        <v>1315.4992159199999</v>
      </c>
      <c r="N21" s="6">
        <v>1501.3651653000006</v>
      </c>
      <c r="O21" s="6">
        <v>849.08766943000012</v>
      </c>
      <c r="P21" s="6">
        <v>668.96821992000002</v>
      </c>
      <c r="Q21" s="6">
        <v>270.67842561759994</v>
      </c>
      <c r="R21" s="6">
        <v>216.45140206689996</v>
      </c>
      <c r="S21" s="6">
        <v>746.90990494120047</v>
      </c>
      <c r="T21" s="6">
        <v>1199.6730447701996</v>
      </c>
      <c r="U21" s="6">
        <v>1544.0191189422987</v>
      </c>
      <c r="V21" s="6">
        <v>1664.3577763813007</v>
      </c>
      <c r="W21" s="6">
        <v>3052.0416701775002</v>
      </c>
      <c r="X21" s="6">
        <v>1721.8030670840999</v>
      </c>
      <c r="Y21" s="6">
        <v>4807.8025514518977</v>
      </c>
    </row>
    <row r="22" spans="1:26" x14ac:dyDescent="0.25">
      <c r="A22" s="8" t="s">
        <v>12</v>
      </c>
      <c r="B22" s="6">
        <v>20306.268212230021</v>
      </c>
      <c r="C22" s="6">
        <v>15323.009862159999</v>
      </c>
      <c r="D22" s="6">
        <v>15884.9036878188</v>
      </c>
      <c r="E22" s="6">
        <v>12851.51307439998</v>
      </c>
      <c r="F22" s="6">
        <v>14298.012983520017</v>
      </c>
      <c r="G22" s="6">
        <v>13216.141228290006</v>
      </c>
      <c r="H22" s="6">
        <v>13582.844565289992</v>
      </c>
      <c r="I22" s="6">
        <v>11858.674807980007</v>
      </c>
      <c r="J22" s="6">
        <v>14874.808088140002</v>
      </c>
      <c r="K22" s="6">
        <v>15872.973386270001</v>
      </c>
      <c r="L22" s="6">
        <v>7696.2252667300017</v>
      </c>
      <c r="M22" s="6">
        <v>3393.7266247884995</v>
      </c>
      <c r="N22" s="6">
        <v>3621.0468678384036</v>
      </c>
      <c r="O22" s="6">
        <v>3945.9448133105025</v>
      </c>
      <c r="P22" s="9" t="s">
        <v>55</v>
      </c>
      <c r="Q22" s="9" t="s">
        <v>55</v>
      </c>
      <c r="R22" s="6">
        <v>10341.728917519999</v>
      </c>
      <c r="S22" s="6">
        <v>6158.0534715700041</v>
      </c>
      <c r="T22" s="6">
        <v>3600.3541774200003</v>
      </c>
      <c r="U22" s="6">
        <v>5982.83549864</v>
      </c>
      <c r="V22" s="6">
        <v>4140.0917858299999</v>
      </c>
      <c r="W22" s="6">
        <v>4335.8434419299974</v>
      </c>
      <c r="X22" s="6">
        <v>10108.455518201021</v>
      </c>
      <c r="Y22" s="6">
        <v>8803.2688448704866</v>
      </c>
    </row>
    <row r="23" spans="1:26" x14ac:dyDescent="0.25">
      <c r="A23" s="8" t="s">
        <v>13</v>
      </c>
      <c r="B23" s="6">
        <v>24800.568903109997</v>
      </c>
      <c r="C23" s="6">
        <v>26302.274134400002</v>
      </c>
      <c r="D23" s="6">
        <v>24647.430908100003</v>
      </c>
      <c r="E23" s="6">
        <v>22039.27849647923</v>
      </c>
      <c r="F23" s="6">
        <v>19697.602524599995</v>
      </c>
      <c r="G23" s="6">
        <v>16942.478242689998</v>
      </c>
      <c r="H23" s="6">
        <v>13146.74796435001</v>
      </c>
      <c r="I23" s="6">
        <v>14128.174760700012</v>
      </c>
      <c r="J23" s="6">
        <v>17088.82328153</v>
      </c>
      <c r="K23" s="6">
        <v>17709.602290380004</v>
      </c>
      <c r="L23" s="6">
        <v>18540.43368177001</v>
      </c>
      <c r="M23" s="6">
        <v>23749.919953759996</v>
      </c>
      <c r="N23" s="6">
        <v>24022.680421739969</v>
      </c>
      <c r="O23" s="6">
        <v>26519.11125864002</v>
      </c>
      <c r="P23" s="6">
        <v>20730.548899060006</v>
      </c>
      <c r="Q23" s="6">
        <v>24289.853487899971</v>
      </c>
      <c r="R23" s="6">
        <v>22948.666680939998</v>
      </c>
      <c r="S23" s="6">
        <v>20698.200412890008</v>
      </c>
      <c r="T23" s="6">
        <v>20511.816525200018</v>
      </c>
      <c r="U23" s="6">
        <v>20399.213674840012</v>
      </c>
      <c r="V23" s="6">
        <v>15174.638529049998</v>
      </c>
      <c r="W23" s="6">
        <v>20543.913530139998</v>
      </c>
      <c r="X23" s="6">
        <v>23990.130083920001</v>
      </c>
      <c r="Y23" s="6">
        <v>20542.164272629994</v>
      </c>
    </row>
    <row r="24" spans="1:26" x14ac:dyDescent="0.25">
      <c r="A24" s="8" t="s">
        <v>14</v>
      </c>
      <c r="B24" s="6">
        <v>2.03999796</v>
      </c>
      <c r="C24" s="6">
        <v>4.0766666625900001</v>
      </c>
      <c r="D24" s="6">
        <v>0.50666615999999998</v>
      </c>
      <c r="E24" s="6">
        <v>1.7237019800000004</v>
      </c>
      <c r="F24" s="6">
        <v>0.80888808000000001</v>
      </c>
      <c r="G24" s="6">
        <v>0.23629605999999997</v>
      </c>
      <c r="H24" s="6">
        <v>3.7870332499999999</v>
      </c>
      <c r="I24" s="6">
        <v>2.23147925</v>
      </c>
      <c r="J24" s="6">
        <v>3.906662760000001</v>
      </c>
      <c r="K24" s="6">
        <v>1.5092577499999997</v>
      </c>
      <c r="L24" s="9" t="s">
        <v>55</v>
      </c>
      <c r="M24" s="9" t="s">
        <v>55</v>
      </c>
      <c r="N24" s="6">
        <v>0.71925854</v>
      </c>
      <c r="O24" s="6">
        <v>2.3399976599999999</v>
      </c>
      <c r="P24" s="6">
        <v>4.5314806537000001</v>
      </c>
      <c r="Q24" s="6">
        <v>16.945908979999999</v>
      </c>
      <c r="R24" s="6">
        <v>9.6792495800000005</v>
      </c>
      <c r="S24" s="6">
        <v>8.2122140100000003</v>
      </c>
      <c r="T24" s="6">
        <v>0.84222138000000002</v>
      </c>
      <c r="U24" s="6">
        <v>1.0229619400000001</v>
      </c>
      <c r="V24" s="6">
        <v>1.0577767200000001</v>
      </c>
      <c r="W24" s="6">
        <v>4.7221545370999998</v>
      </c>
      <c r="X24" s="6">
        <v>0.78822884140000005</v>
      </c>
      <c r="Y24" s="6">
        <v>2.2938717801999999</v>
      </c>
    </row>
    <row r="25" spans="1:26" x14ac:dyDescent="0.25">
      <c r="A25" s="8" t="s">
        <v>15</v>
      </c>
      <c r="B25" s="6">
        <v>6835.4281413127255</v>
      </c>
      <c r="C25" s="6">
        <v>7167.9940669060807</v>
      </c>
      <c r="D25" s="6">
        <v>7870.228147478394</v>
      </c>
      <c r="E25" s="6">
        <v>7940.8594665400051</v>
      </c>
      <c r="F25" s="6">
        <v>12417.929433909992</v>
      </c>
      <c r="G25" s="6">
        <v>221.89940773000004</v>
      </c>
      <c r="H25" s="6">
        <v>769.63256369999999</v>
      </c>
      <c r="I25" s="6">
        <v>533.17020757000023</v>
      </c>
      <c r="J25" s="6">
        <v>635.68603097999983</v>
      </c>
      <c r="K25" s="6">
        <v>750.16638686990029</v>
      </c>
      <c r="L25" s="6">
        <v>484.86044847239987</v>
      </c>
      <c r="M25" s="6">
        <v>904.26865128600025</v>
      </c>
      <c r="N25" s="6">
        <v>484.40305633719981</v>
      </c>
      <c r="O25" s="6">
        <v>581.12653739140012</v>
      </c>
      <c r="P25" s="6">
        <v>962.31942286480012</v>
      </c>
      <c r="Q25" s="6">
        <v>737.27597753810028</v>
      </c>
      <c r="R25" s="6">
        <v>1237.5461217119002</v>
      </c>
      <c r="S25" s="6">
        <v>1363.3322588886006</v>
      </c>
      <c r="T25" s="6">
        <v>1562.9679999934001</v>
      </c>
      <c r="U25" s="6">
        <v>516.45122799269984</v>
      </c>
      <c r="V25" s="6">
        <v>391.33490125729952</v>
      </c>
      <c r="W25" s="6">
        <v>469.19026043889983</v>
      </c>
      <c r="X25" s="6">
        <v>335.58785330070009</v>
      </c>
      <c r="Y25" s="6">
        <v>570.47129249109992</v>
      </c>
    </row>
    <row r="26" spans="1:26" x14ac:dyDescent="0.25">
      <c r="A26" s="8" t="s">
        <v>16</v>
      </c>
      <c r="B26" s="6">
        <v>23134.182421349997</v>
      </c>
      <c r="C26" s="6">
        <v>35854.037108890021</v>
      </c>
      <c r="D26" s="6">
        <v>23728.97590063003</v>
      </c>
      <c r="E26" s="6">
        <v>17983.302387050022</v>
      </c>
      <c r="F26" s="6">
        <v>22727.531346519998</v>
      </c>
      <c r="G26" s="6">
        <v>17272.721986520013</v>
      </c>
      <c r="H26" s="6">
        <v>19288.257748759988</v>
      </c>
      <c r="I26" s="6">
        <v>20936.520544940002</v>
      </c>
      <c r="J26" s="6">
        <v>26899.590137420011</v>
      </c>
      <c r="K26" s="6">
        <v>29541.971198739979</v>
      </c>
      <c r="L26" s="6">
        <v>18223.589554170001</v>
      </c>
      <c r="M26" s="6">
        <v>7906.5798711900052</v>
      </c>
      <c r="N26" s="6">
        <v>6222.327933221397</v>
      </c>
      <c r="O26" s="6">
        <v>14976.076875759993</v>
      </c>
      <c r="P26" s="6">
        <v>9180.6914081883097</v>
      </c>
      <c r="Q26" s="6">
        <v>13361.674927200598</v>
      </c>
      <c r="R26" s="6">
        <v>13995.852989318213</v>
      </c>
      <c r="S26" s="6">
        <v>10742.841127518494</v>
      </c>
      <c r="T26" s="6">
        <v>11980.397978849291</v>
      </c>
      <c r="U26" s="6">
        <v>12678.140288513712</v>
      </c>
      <c r="V26" s="6">
        <v>9938.7804315800022</v>
      </c>
      <c r="W26" s="6">
        <v>7201.3179838600108</v>
      </c>
      <c r="X26" s="6">
        <v>7322.9837881200046</v>
      </c>
      <c r="Y26" s="6">
        <v>6475.4557486118547</v>
      </c>
    </row>
    <row r="27" spans="1:26" x14ac:dyDescent="0.25">
      <c r="A27" s="8" t="s">
        <v>17</v>
      </c>
      <c r="B27" s="6">
        <v>36163.528852725307</v>
      </c>
      <c r="C27" s="6">
        <v>33252.97822847002</v>
      </c>
      <c r="D27" s="6">
        <v>31682.629428449978</v>
      </c>
      <c r="E27" s="6">
        <v>18856.563736009975</v>
      </c>
      <c r="F27" s="6">
        <v>27666.627009370452</v>
      </c>
      <c r="G27" s="6">
        <v>28355.526459259981</v>
      </c>
      <c r="H27" s="6">
        <v>27646.641982959973</v>
      </c>
      <c r="I27" s="6">
        <v>29581.568936919997</v>
      </c>
      <c r="J27" s="6">
        <v>30001.982220210004</v>
      </c>
      <c r="K27" s="6">
        <v>30314.43968553</v>
      </c>
      <c r="L27" s="6">
        <v>26363.447569859403</v>
      </c>
      <c r="M27" s="6">
        <v>24361.085116668313</v>
      </c>
      <c r="N27" s="6">
        <v>27906.90398195701</v>
      </c>
      <c r="O27" s="6">
        <v>24100.754980702426</v>
      </c>
      <c r="P27" s="6">
        <v>26527.809031423698</v>
      </c>
      <c r="Q27" s="6">
        <v>28228.340167927894</v>
      </c>
      <c r="R27" s="6">
        <v>27412.511494868522</v>
      </c>
      <c r="S27" s="6">
        <v>23600.276077478105</v>
      </c>
      <c r="T27" s="6">
        <v>21902.274827332916</v>
      </c>
      <c r="U27" s="6">
        <v>21994.9845864749</v>
      </c>
      <c r="V27" s="6">
        <v>24311.401666351787</v>
      </c>
      <c r="W27" s="6">
        <v>23523.596054158199</v>
      </c>
      <c r="X27" s="6">
        <v>31532.536363728403</v>
      </c>
      <c r="Y27" s="6">
        <v>26343.637889669113</v>
      </c>
    </row>
    <row r="28" spans="1:26" ht="15.75" thickBot="1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15.75" thickBot="1" x14ac:dyDescent="0.3">
      <c r="A29" s="23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6" x14ac:dyDescent="0.25">
      <c r="A30" s="7"/>
    </row>
    <row r="31" spans="1:26" x14ac:dyDescent="0.25">
      <c r="A31" s="4" t="s">
        <v>1</v>
      </c>
      <c r="B31" s="12">
        <f t="shared" ref="B31:S31" si="4">+B5/B$5*100</f>
        <v>100</v>
      </c>
      <c r="C31" s="12">
        <f t="shared" si="4"/>
        <v>100</v>
      </c>
      <c r="D31" s="12">
        <f t="shared" si="4"/>
        <v>100</v>
      </c>
      <c r="E31" s="12">
        <f t="shared" si="4"/>
        <v>100</v>
      </c>
      <c r="F31" s="12">
        <f t="shared" si="4"/>
        <v>100</v>
      </c>
      <c r="G31" s="12">
        <f t="shared" si="4"/>
        <v>100</v>
      </c>
      <c r="H31" s="12">
        <f t="shared" si="4"/>
        <v>100</v>
      </c>
      <c r="I31" s="12">
        <f t="shared" si="4"/>
        <v>100</v>
      </c>
      <c r="J31" s="12">
        <f t="shared" si="4"/>
        <v>100</v>
      </c>
      <c r="K31" s="12">
        <f t="shared" si="4"/>
        <v>100</v>
      </c>
      <c r="L31" s="12">
        <f t="shared" si="4"/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  <c r="T31" s="12">
        <f t="shared" ref="T31:Y31" si="5">+T5/T$5*100</f>
        <v>100</v>
      </c>
      <c r="U31" s="12">
        <f t="shared" si="5"/>
        <v>100</v>
      </c>
      <c r="V31" s="12">
        <f t="shared" si="5"/>
        <v>100</v>
      </c>
      <c r="W31" s="12">
        <f t="shared" si="5"/>
        <v>100</v>
      </c>
      <c r="X31" s="12">
        <f t="shared" si="5"/>
        <v>100</v>
      </c>
      <c r="Y31" s="12">
        <f t="shared" si="5"/>
        <v>100</v>
      </c>
      <c r="Z31" s="12"/>
    </row>
    <row r="32" spans="1:26" x14ac:dyDescent="0.25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4" t="s">
        <v>2</v>
      </c>
      <c r="B33" s="12">
        <f t="shared" ref="B33:P33" si="6">+B7/B$5*100</f>
        <v>70.569100933923451</v>
      </c>
      <c r="C33" s="12">
        <f t="shared" si="6"/>
        <v>71.1763699333669</v>
      </c>
      <c r="D33" s="12">
        <f t="shared" si="6"/>
        <v>71.908790996915357</v>
      </c>
      <c r="E33" s="12">
        <f t="shared" si="6"/>
        <v>71.305181169016365</v>
      </c>
      <c r="F33" s="12">
        <f t="shared" si="6"/>
        <v>70.770808495202388</v>
      </c>
      <c r="G33" s="12">
        <f t="shared" si="6"/>
        <v>72.963601032677943</v>
      </c>
      <c r="H33" s="12">
        <f t="shared" si="6"/>
        <v>73.126837712853415</v>
      </c>
      <c r="I33" s="12">
        <f t="shared" si="6"/>
        <v>77.280014496195705</v>
      </c>
      <c r="J33" s="12">
        <f t="shared" si="6"/>
        <v>76.85559054514458</v>
      </c>
      <c r="K33" s="12">
        <f t="shared" si="6"/>
        <v>73.414215290757937</v>
      </c>
      <c r="L33" s="12">
        <f t="shared" si="6"/>
        <v>75.121138213097154</v>
      </c>
      <c r="M33" s="12">
        <f t="shared" si="6"/>
        <v>77.611010184142813</v>
      </c>
      <c r="N33" s="12">
        <f t="shared" si="6"/>
        <v>76.078316764406068</v>
      </c>
      <c r="O33" s="12">
        <f t="shared" si="6"/>
        <v>74.323111580098129</v>
      </c>
      <c r="P33" s="12">
        <f t="shared" si="6"/>
        <v>74.832308425826</v>
      </c>
      <c r="Q33" s="12">
        <f t="shared" ref="B33:S48" si="7">+Q7/Q$5*100</f>
        <v>74.58260070440285</v>
      </c>
      <c r="R33" s="12">
        <f t="shared" si="7"/>
        <v>76.528784673386653</v>
      </c>
      <c r="S33" s="12">
        <f t="shared" si="7"/>
        <v>77.636033589970978</v>
      </c>
      <c r="T33" s="12">
        <f t="shared" ref="T33:Y33" si="8">+T7/T$5*100</f>
        <v>78.305620606921607</v>
      </c>
      <c r="U33" s="12">
        <f t="shared" si="8"/>
        <v>78.176612753383097</v>
      </c>
      <c r="V33" s="12">
        <f t="shared" si="8"/>
        <v>79.584800351857382</v>
      </c>
      <c r="W33" s="12">
        <f t="shared" si="8"/>
        <v>77.144872814552585</v>
      </c>
      <c r="X33" s="12">
        <f t="shared" si="8"/>
        <v>76.132945008139657</v>
      </c>
      <c r="Y33" s="12">
        <f t="shared" si="8"/>
        <v>80.063102152981884</v>
      </c>
      <c r="Z33" s="12"/>
    </row>
    <row r="34" spans="1:26" x14ac:dyDescent="0.25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5" t="s">
        <v>3</v>
      </c>
      <c r="B35" s="13">
        <f t="shared" si="7"/>
        <v>6.0787357442122305</v>
      </c>
      <c r="C35" s="13">
        <f t="shared" si="7"/>
        <v>5.9370380459532068</v>
      </c>
      <c r="D35" s="13">
        <f t="shared" si="7"/>
        <v>5.5964667997419717</v>
      </c>
      <c r="E35" s="13">
        <f t="shared" si="7"/>
        <v>4.703718988801147</v>
      </c>
      <c r="F35" s="13">
        <f t="shared" si="7"/>
        <v>4.6712916902505768</v>
      </c>
      <c r="G35" s="13">
        <f t="shared" si="7"/>
        <v>4.7574429474608442</v>
      </c>
      <c r="H35" s="13">
        <f t="shared" si="7"/>
        <v>4.2987063216217516</v>
      </c>
      <c r="I35" s="13">
        <f t="shared" si="7"/>
        <v>4.3713610646044359</v>
      </c>
      <c r="J35" s="13">
        <f t="shared" si="7"/>
        <v>4.9823004065466918</v>
      </c>
      <c r="K35" s="13">
        <f t="shared" si="7"/>
        <v>4.5570976165037109</v>
      </c>
      <c r="L35" s="13">
        <f t="shared" si="7"/>
        <v>3.710682868926058</v>
      </c>
      <c r="M35" s="13">
        <f t="shared" si="7"/>
        <v>3.672468348641226</v>
      </c>
      <c r="N35" s="13">
        <f t="shared" si="7"/>
        <v>3.5628581259234009</v>
      </c>
      <c r="O35" s="13">
        <f t="shared" si="7"/>
        <v>3.2672254121039939</v>
      </c>
      <c r="P35" s="13">
        <f t="shared" si="7"/>
        <v>3.7351824828750027</v>
      </c>
      <c r="Q35" s="13">
        <f t="shared" si="7"/>
        <v>3.2326390938107532</v>
      </c>
      <c r="R35" s="13">
        <f t="shared" si="7"/>
        <v>3.3940227030640169</v>
      </c>
      <c r="S35" s="13">
        <f t="shared" si="7"/>
        <v>3.8153832054975076</v>
      </c>
      <c r="T35" s="13">
        <f t="shared" ref="T35:Y35" si="9">+T9/T$5*100</f>
        <v>3.3835753431326969</v>
      </c>
      <c r="U35" s="13">
        <f t="shared" si="9"/>
        <v>3.175584815829549</v>
      </c>
      <c r="V35" s="13">
        <f t="shared" si="9"/>
        <v>3.0089319274396664</v>
      </c>
      <c r="W35" s="13">
        <f t="shared" si="9"/>
        <v>3.1260867992906625</v>
      </c>
      <c r="X35" s="13">
        <f t="shared" si="9"/>
        <v>3.4304404605087049</v>
      </c>
      <c r="Y35" s="13">
        <f t="shared" si="9"/>
        <v>3.7586354346207336</v>
      </c>
      <c r="Z35" s="13"/>
    </row>
    <row r="36" spans="1:26" x14ac:dyDescent="0.25">
      <c r="A36" s="5" t="s">
        <v>4</v>
      </c>
      <c r="B36" s="13">
        <f t="shared" si="7"/>
        <v>23.569786644696748</v>
      </c>
      <c r="C36" s="13">
        <f t="shared" si="7"/>
        <v>24.248701084290232</v>
      </c>
      <c r="D36" s="13">
        <f t="shared" si="7"/>
        <v>28.496573902359451</v>
      </c>
      <c r="E36" s="13">
        <f t="shared" si="7"/>
        <v>27.32859980622057</v>
      </c>
      <c r="F36" s="13">
        <f t="shared" si="7"/>
        <v>24.870075039837928</v>
      </c>
      <c r="G36" s="13">
        <f t="shared" si="7"/>
        <v>30.336458538631462</v>
      </c>
      <c r="H36" s="13">
        <f t="shared" si="7"/>
        <v>27.036717747357127</v>
      </c>
      <c r="I36" s="13">
        <f t="shared" si="7"/>
        <v>32.522537975490174</v>
      </c>
      <c r="J36" s="13">
        <f t="shared" si="7"/>
        <v>30.7678639868661</v>
      </c>
      <c r="K36" s="13">
        <f t="shared" si="7"/>
        <v>30.51731589512568</v>
      </c>
      <c r="L36" s="13">
        <f t="shared" si="7"/>
        <v>34.696981186014455</v>
      </c>
      <c r="M36" s="13">
        <f t="shared" si="7"/>
        <v>35.494189381503801</v>
      </c>
      <c r="N36" s="13">
        <f t="shared" si="7"/>
        <v>34.972307451369304</v>
      </c>
      <c r="O36" s="13">
        <f t="shared" si="7"/>
        <v>36.988493243853846</v>
      </c>
      <c r="P36" s="13">
        <f t="shared" si="7"/>
        <v>35.96937274461073</v>
      </c>
      <c r="Q36" s="13">
        <f t="shared" si="7"/>
        <v>35.824863879013144</v>
      </c>
      <c r="R36" s="13">
        <f t="shared" si="7"/>
        <v>30.686697121063617</v>
      </c>
      <c r="S36" s="13">
        <f t="shared" si="7"/>
        <v>33.79818805759713</v>
      </c>
      <c r="T36" s="13">
        <f t="shared" ref="T36:Y36" si="10">+T10/T$5*100</f>
        <v>32.599216402261874</v>
      </c>
      <c r="U36" s="13">
        <f t="shared" si="10"/>
        <v>32.766490548394231</v>
      </c>
      <c r="V36" s="13">
        <f t="shared" si="10"/>
        <v>31.161118803369824</v>
      </c>
      <c r="W36" s="13">
        <f t="shared" si="10"/>
        <v>25.063071994803693</v>
      </c>
      <c r="X36" s="13">
        <f t="shared" si="10"/>
        <v>24.015826688943349</v>
      </c>
      <c r="Y36" s="13">
        <f t="shared" si="10"/>
        <v>24.992259328084788</v>
      </c>
      <c r="Z36" s="13"/>
    </row>
    <row r="37" spans="1:26" x14ac:dyDescent="0.25">
      <c r="A37" s="5" t="s">
        <v>5</v>
      </c>
      <c r="B37" s="13">
        <f t="shared" si="7"/>
        <v>24.390952647922802</v>
      </c>
      <c r="C37" s="13">
        <f t="shared" si="7"/>
        <v>24.764916205089555</v>
      </c>
      <c r="D37" s="13">
        <f t="shared" si="7"/>
        <v>23.838571829747401</v>
      </c>
      <c r="E37" s="13">
        <f t="shared" si="7"/>
        <v>24.890480839719189</v>
      </c>
      <c r="F37" s="13">
        <f t="shared" si="7"/>
        <v>26.21484858245632</v>
      </c>
      <c r="G37" s="13">
        <f t="shared" si="7"/>
        <v>19.959684976236016</v>
      </c>
      <c r="H37" s="13">
        <f t="shared" si="7"/>
        <v>23.461982620284981</v>
      </c>
      <c r="I37" s="13">
        <f t="shared" si="7"/>
        <v>22.442815210676699</v>
      </c>
      <c r="J37" s="13">
        <f t="shared" si="7"/>
        <v>22.883288976722348</v>
      </c>
      <c r="K37" s="13">
        <f t="shared" si="7"/>
        <v>23.393284715654691</v>
      </c>
      <c r="L37" s="13">
        <f t="shared" si="7"/>
        <v>21.680431367681798</v>
      </c>
      <c r="M37" s="13">
        <f t="shared" si="7"/>
        <v>20.989554522553046</v>
      </c>
      <c r="N37" s="13">
        <f t="shared" si="7"/>
        <v>21.999402182262457</v>
      </c>
      <c r="O37" s="13">
        <f t="shared" si="7"/>
        <v>19.275615234683897</v>
      </c>
      <c r="P37" s="13">
        <f t="shared" si="7"/>
        <v>19.794975122376147</v>
      </c>
      <c r="Q37" s="13">
        <f t="shared" si="7"/>
        <v>18.302764983414679</v>
      </c>
      <c r="R37" s="13">
        <f t="shared" si="7"/>
        <v>20.912780675090509</v>
      </c>
      <c r="S37" s="13">
        <f t="shared" si="7"/>
        <v>19.330300156399481</v>
      </c>
      <c r="T37" s="13">
        <f t="shared" ref="T37:Y37" si="11">+T11/T$5*100</f>
        <v>19.981547338694519</v>
      </c>
      <c r="U37" s="13">
        <f t="shared" si="11"/>
        <v>19.327734035614611</v>
      </c>
      <c r="V37" s="13">
        <f t="shared" si="11"/>
        <v>21.591620268143849</v>
      </c>
      <c r="W37" s="13">
        <f t="shared" si="11"/>
        <v>23.779440776455594</v>
      </c>
      <c r="X37" s="13">
        <f t="shared" si="11"/>
        <v>22.26495528201923</v>
      </c>
      <c r="Y37" s="13">
        <f t="shared" si="11"/>
        <v>23.770630673730981</v>
      </c>
      <c r="Z37" s="13"/>
    </row>
    <row r="38" spans="1:26" x14ac:dyDescent="0.25">
      <c r="A38" s="5" t="s">
        <v>6</v>
      </c>
      <c r="B38" s="9" t="s">
        <v>55</v>
      </c>
      <c r="C38" s="9" t="s">
        <v>55</v>
      </c>
      <c r="D38" s="9" t="s">
        <v>55</v>
      </c>
      <c r="E38" s="9" t="s">
        <v>55</v>
      </c>
      <c r="F38" s="9" t="s">
        <v>55</v>
      </c>
      <c r="G38" s="9" t="s">
        <v>55</v>
      </c>
      <c r="H38" s="9" t="s">
        <v>55</v>
      </c>
      <c r="I38" s="9" t="s">
        <v>55</v>
      </c>
      <c r="J38" s="9" t="s">
        <v>55</v>
      </c>
      <c r="K38" s="9" t="s">
        <v>55</v>
      </c>
      <c r="L38" s="9" t="s">
        <v>55</v>
      </c>
      <c r="M38" s="9" t="s">
        <v>55</v>
      </c>
      <c r="N38" s="9" t="s">
        <v>55</v>
      </c>
      <c r="O38" s="9" t="s">
        <v>55</v>
      </c>
      <c r="P38" s="9" t="s">
        <v>55</v>
      </c>
      <c r="Q38" s="9" t="s">
        <v>55</v>
      </c>
      <c r="R38" s="9" t="s">
        <v>55</v>
      </c>
      <c r="S38" s="9" t="s">
        <v>55</v>
      </c>
      <c r="T38" s="9" t="s">
        <v>55</v>
      </c>
      <c r="U38" s="9" t="s">
        <v>55</v>
      </c>
      <c r="V38" s="9" t="s">
        <v>55</v>
      </c>
      <c r="W38" s="9" t="s">
        <v>55</v>
      </c>
      <c r="X38" s="9" t="s">
        <v>55</v>
      </c>
      <c r="Y38" s="9" t="s">
        <v>55</v>
      </c>
      <c r="Z38" s="13"/>
    </row>
    <row r="39" spans="1:26" x14ac:dyDescent="0.25">
      <c r="A39" s="5" t="s">
        <v>7</v>
      </c>
      <c r="B39" s="13">
        <f t="shared" si="7"/>
        <v>16.529625897091666</v>
      </c>
      <c r="C39" s="13">
        <f t="shared" si="7"/>
        <v>16.225714598033907</v>
      </c>
      <c r="D39" s="13">
        <f t="shared" si="7"/>
        <v>13.977178465066537</v>
      </c>
      <c r="E39" s="13">
        <f t="shared" si="7"/>
        <v>14.382381534275455</v>
      </c>
      <c r="F39" s="13">
        <f t="shared" si="7"/>
        <v>15.01459318265756</v>
      </c>
      <c r="G39" s="13">
        <f t="shared" si="7"/>
        <v>17.910014570349627</v>
      </c>
      <c r="H39" s="13">
        <f t="shared" si="7"/>
        <v>18.329431023589564</v>
      </c>
      <c r="I39" s="13">
        <f t="shared" si="7"/>
        <v>17.943300245424382</v>
      </c>
      <c r="J39" s="13">
        <f t="shared" si="7"/>
        <v>18.222137175009436</v>
      </c>
      <c r="K39" s="13">
        <f t="shared" si="7"/>
        <v>14.946517063473857</v>
      </c>
      <c r="L39" s="13">
        <f t="shared" si="7"/>
        <v>15.033042790474848</v>
      </c>
      <c r="M39" s="13">
        <f t="shared" si="7"/>
        <v>17.45479793144473</v>
      </c>
      <c r="N39" s="13">
        <f t="shared" si="7"/>
        <v>15.543749004850902</v>
      </c>
      <c r="O39" s="13">
        <f t="shared" si="7"/>
        <v>14.791777689456392</v>
      </c>
      <c r="P39" s="13">
        <f t="shared" si="7"/>
        <v>15.332778075964121</v>
      </c>
      <c r="Q39" s="13">
        <f t="shared" si="7"/>
        <v>17.222332748164266</v>
      </c>
      <c r="R39" s="13">
        <f t="shared" si="7"/>
        <v>21.535284174168517</v>
      </c>
      <c r="S39" s="13">
        <f t="shared" si="7"/>
        <v>20.692162170476855</v>
      </c>
      <c r="T39" s="13">
        <f t="shared" ref="T39:Y39" si="12">+T13/T$5*100</f>
        <v>22.341281522832521</v>
      </c>
      <c r="U39" s="13">
        <f t="shared" si="12"/>
        <v>22.90680335354471</v>
      </c>
      <c r="V39" s="13">
        <f t="shared" si="12"/>
        <v>23.823129352904026</v>
      </c>
      <c r="W39" s="13">
        <f t="shared" si="12"/>
        <v>25.176273244002633</v>
      </c>
      <c r="X39" s="13">
        <f t="shared" si="12"/>
        <v>26.421722576668376</v>
      </c>
      <c r="Y39" s="13">
        <f t="shared" si="12"/>
        <v>27.541576716545368</v>
      </c>
      <c r="Z39" s="13"/>
    </row>
    <row r="40" spans="1:26" x14ac:dyDescent="0.25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4" t="s">
        <v>8</v>
      </c>
      <c r="B41" s="12">
        <f t="shared" si="7"/>
        <v>29.430899066076542</v>
      </c>
      <c r="C41" s="12">
        <f t="shared" si="7"/>
        <v>28.823630066633093</v>
      </c>
      <c r="D41" s="12">
        <f t="shared" si="7"/>
        <v>28.091209003084643</v>
      </c>
      <c r="E41" s="12">
        <f t="shared" si="7"/>
        <v>28.694818830983632</v>
      </c>
      <c r="F41" s="12">
        <f t="shared" si="7"/>
        <v>29.229191504797626</v>
      </c>
      <c r="G41" s="12">
        <f t="shared" si="7"/>
        <v>27.03639896732205</v>
      </c>
      <c r="H41" s="12">
        <f t="shared" si="7"/>
        <v>26.873162287146577</v>
      </c>
      <c r="I41" s="12">
        <f t="shared" si="7"/>
        <v>22.71998550380431</v>
      </c>
      <c r="J41" s="12">
        <f t="shared" si="7"/>
        <v>23.144409454855428</v>
      </c>
      <c r="K41" s="12">
        <f t="shared" si="7"/>
        <v>26.585784709242066</v>
      </c>
      <c r="L41" s="12">
        <f t="shared" si="7"/>
        <v>24.878861786902835</v>
      </c>
      <c r="M41" s="12">
        <f t="shared" si="7"/>
        <v>22.38898981585718</v>
      </c>
      <c r="N41" s="12">
        <f t="shared" si="7"/>
        <v>23.921683235593935</v>
      </c>
      <c r="O41" s="12">
        <f t="shared" si="7"/>
        <v>25.676888419901882</v>
      </c>
      <c r="P41" s="12">
        <f t="shared" si="7"/>
        <v>25.167691574174007</v>
      </c>
      <c r="Q41" s="12">
        <f t="shared" si="7"/>
        <v>25.417399295597153</v>
      </c>
      <c r="R41" s="12">
        <f t="shared" si="7"/>
        <v>23.471215326613347</v>
      </c>
      <c r="S41" s="12">
        <f t="shared" si="7"/>
        <v>22.363966410029022</v>
      </c>
      <c r="T41" s="12">
        <f t="shared" ref="T41:Y41" si="13">+T15/T$5*100</f>
        <v>21.694379393078393</v>
      </c>
      <c r="U41" s="12">
        <f t="shared" si="13"/>
        <v>21.823387246616889</v>
      </c>
      <c r="V41" s="12">
        <f t="shared" si="13"/>
        <v>20.415199648142632</v>
      </c>
      <c r="W41" s="12">
        <f t="shared" si="13"/>
        <v>22.855127185447429</v>
      </c>
      <c r="X41" s="12">
        <f t="shared" si="13"/>
        <v>23.86705499186035</v>
      </c>
      <c r="Y41" s="12">
        <f t="shared" si="13"/>
        <v>19.936897847018123</v>
      </c>
      <c r="Z41" s="12"/>
    </row>
    <row r="42" spans="1:26" x14ac:dyDescent="0.25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7" t="s">
        <v>9</v>
      </c>
      <c r="B43" s="13">
        <f t="shared" si="7"/>
        <v>17.467599428420858</v>
      </c>
      <c r="C43" s="13">
        <f t="shared" si="7"/>
        <v>15.836560872246853</v>
      </c>
      <c r="D43" s="13">
        <f t="shared" si="7"/>
        <v>16.13076199087913</v>
      </c>
      <c r="E43" s="13">
        <f t="shared" si="7"/>
        <v>19.603684146047978</v>
      </c>
      <c r="F43" s="13">
        <f t="shared" si="7"/>
        <v>19.013082308604634</v>
      </c>
      <c r="G43" s="13">
        <f t="shared" si="7"/>
        <v>18.843490036507895</v>
      </c>
      <c r="H43" s="13">
        <f t="shared" si="7"/>
        <v>19.510337577799909</v>
      </c>
      <c r="I43" s="13">
        <f t="shared" si="7"/>
        <v>15.546653640091929</v>
      </c>
      <c r="J43" s="13">
        <f t="shared" si="7"/>
        <v>15.129729109049242</v>
      </c>
      <c r="K43" s="13">
        <f t="shared" si="7"/>
        <v>17.228842605837922</v>
      </c>
      <c r="L43" s="13">
        <f t="shared" si="7"/>
        <v>17.405227548224609</v>
      </c>
      <c r="M43" s="13">
        <f t="shared" si="7"/>
        <v>16.775007666138304</v>
      </c>
      <c r="N43" s="13">
        <f t="shared" si="7"/>
        <v>18.792087274543011</v>
      </c>
      <c r="O43" s="13">
        <f t="shared" si="7"/>
        <v>20.046392268504544</v>
      </c>
      <c r="P43" s="13">
        <f t="shared" si="7"/>
        <v>20.377596871418742</v>
      </c>
      <c r="Q43" s="13">
        <f t="shared" si="7"/>
        <v>19.845353069166539</v>
      </c>
      <c r="R43" s="13">
        <f t="shared" si="7"/>
        <v>16.497626584084838</v>
      </c>
      <c r="S43" s="13">
        <f t="shared" si="7"/>
        <v>16.946153856885822</v>
      </c>
      <c r="T43" s="13">
        <f t="shared" ref="T43:Y43" si="14">+T17/T$5*100</f>
        <v>16.109078039325706</v>
      </c>
      <c r="U43" s="13">
        <f t="shared" si="14"/>
        <v>16.273208522839798</v>
      </c>
      <c r="V43" s="13">
        <f t="shared" si="14"/>
        <v>15.382878782128657</v>
      </c>
      <c r="W43" s="13">
        <f t="shared" si="14"/>
        <v>17.61482747406928</v>
      </c>
      <c r="X43" s="13">
        <f t="shared" si="14"/>
        <v>17.771731224932523</v>
      </c>
      <c r="Y43" s="13">
        <f t="shared" si="14"/>
        <v>14.557334568407898</v>
      </c>
      <c r="Z43" s="13"/>
    </row>
    <row r="44" spans="1:26" x14ac:dyDescent="0.25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4" t="s">
        <v>10</v>
      </c>
      <c r="B45" s="12">
        <f t="shared" si="7"/>
        <v>11.963299637655684</v>
      </c>
      <c r="C45" s="12">
        <f t="shared" si="7"/>
        <v>12.987069194386242</v>
      </c>
      <c r="D45" s="12">
        <f t="shared" si="7"/>
        <v>11.960447012205512</v>
      </c>
      <c r="E45" s="12">
        <f t="shared" si="7"/>
        <v>9.0911346849356534</v>
      </c>
      <c r="F45" s="12">
        <f t="shared" si="7"/>
        <v>10.216109196192992</v>
      </c>
      <c r="G45" s="12">
        <f t="shared" si="7"/>
        <v>8.1929089308141574</v>
      </c>
      <c r="H45" s="12">
        <f t="shared" si="7"/>
        <v>7.3628247093466701</v>
      </c>
      <c r="I45" s="12">
        <f t="shared" si="7"/>
        <v>7.17333186371238</v>
      </c>
      <c r="J45" s="12">
        <f t="shared" si="7"/>
        <v>8.0146803458061875</v>
      </c>
      <c r="K45" s="12">
        <f t="shared" si="7"/>
        <v>9.3569421034041458</v>
      </c>
      <c r="L45" s="12">
        <f t="shared" si="7"/>
        <v>7.4736342386782253</v>
      </c>
      <c r="M45" s="12">
        <f t="shared" si="7"/>
        <v>5.6139821497188755</v>
      </c>
      <c r="N45" s="12">
        <f t="shared" si="7"/>
        <v>5.1295959610509243</v>
      </c>
      <c r="O45" s="12">
        <f t="shared" si="7"/>
        <v>5.6304961513973373</v>
      </c>
      <c r="P45" s="12">
        <f t="shared" si="7"/>
        <v>4.7900947027552627</v>
      </c>
      <c r="Q45" s="12">
        <f t="shared" si="7"/>
        <v>5.5720462264306168</v>
      </c>
      <c r="R45" s="12">
        <f t="shared" si="7"/>
        <v>6.9735887425285137</v>
      </c>
      <c r="S45" s="12">
        <f t="shared" si="7"/>
        <v>5.4178125531431993</v>
      </c>
      <c r="T45" s="12">
        <f t="shared" ref="T45:Y45" si="15">+T19/T$5*100</f>
        <v>5.5853013537526879</v>
      </c>
      <c r="U45" s="12">
        <f t="shared" si="15"/>
        <v>5.5501787237770914</v>
      </c>
      <c r="V45" s="12">
        <f t="shared" si="15"/>
        <v>5.0323208660139782</v>
      </c>
      <c r="W45" s="12">
        <f t="shared" si="15"/>
        <v>5.2402997113781495</v>
      </c>
      <c r="X45" s="12">
        <f t="shared" si="15"/>
        <v>6.0953237669278302</v>
      </c>
      <c r="Y45" s="12">
        <f t="shared" si="15"/>
        <v>5.3795632786102248</v>
      </c>
      <c r="Z45" s="12"/>
    </row>
    <row r="46" spans="1:26" x14ac:dyDescent="0.25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8" t="s">
        <v>11</v>
      </c>
      <c r="B47" s="13">
        <f t="shared" si="7"/>
        <v>4.6836966400862351E-2</v>
      </c>
      <c r="C47" s="9" t="s">
        <v>55</v>
      </c>
      <c r="D47" s="9" t="s">
        <v>55</v>
      </c>
      <c r="E47" s="9" t="s">
        <v>55</v>
      </c>
      <c r="F47" s="9" t="s">
        <v>55</v>
      </c>
      <c r="G47" s="13">
        <f t="shared" si="7"/>
        <v>5.604775209933667E-2</v>
      </c>
      <c r="H47" s="13">
        <f t="shared" si="7"/>
        <v>2.6282576969030049E-2</v>
      </c>
      <c r="I47" s="13">
        <f t="shared" si="7"/>
        <v>3.4601520577244721E-2</v>
      </c>
      <c r="J47" s="13">
        <f t="shared" si="7"/>
        <v>3.2575712624351938E-2</v>
      </c>
      <c r="K47" s="13">
        <f t="shared" si="7"/>
        <v>4.8290595934298325E-2</v>
      </c>
      <c r="L47" s="13">
        <f t="shared" si="7"/>
        <v>6.1903579757397603E-2</v>
      </c>
      <c r="M47" s="13">
        <f t="shared" si="7"/>
        <v>0.11982897564043421</v>
      </c>
      <c r="N47" s="13">
        <f t="shared" si="7"/>
        <v>0.12078832374505588</v>
      </c>
      <c r="O47" s="13">
        <f t="shared" si="7"/>
        <v>6.7359245261454648E-2</v>
      </c>
      <c r="P47" s="13">
        <f t="shared" si="7"/>
        <v>5.5177415143713222E-2</v>
      </c>
      <c r="Q47" s="13">
        <f t="shared" si="7"/>
        <v>2.2542977502874872E-2</v>
      </c>
      <c r="R47" s="13">
        <f t="shared" si="7"/>
        <v>1.9818733788836546E-2</v>
      </c>
      <c r="S47" s="13">
        <f t="shared" si="7"/>
        <v>6.390961517065212E-2</v>
      </c>
      <c r="T47" s="13">
        <f t="shared" ref="T47:Y47" si="16">+T21/T$5*100</f>
        <v>0.11028176443757208</v>
      </c>
      <c r="U47" s="13">
        <f t="shared" si="16"/>
        <v>0.13577367788670996</v>
      </c>
      <c r="V47" s="13">
        <f t="shared" si="16"/>
        <v>0.15058130114876109</v>
      </c>
      <c r="W47" s="13">
        <f t="shared" si="16"/>
        <v>0.27047935071858825</v>
      </c>
      <c r="X47" s="13">
        <f t="shared" si="16"/>
        <v>0.13990971172669675</v>
      </c>
      <c r="Y47" s="13">
        <f t="shared" si="16"/>
        <v>0.38291275271678549</v>
      </c>
      <c r="Z47" s="13"/>
    </row>
    <row r="48" spans="1:26" x14ac:dyDescent="0.25">
      <c r="A48" s="8" t="s">
        <v>12</v>
      </c>
      <c r="B48" s="13">
        <f t="shared" si="7"/>
        <v>2.1752472194813532</v>
      </c>
      <c r="C48" s="13">
        <f t="shared" si="7"/>
        <v>1.6878169081623189</v>
      </c>
      <c r="D48" s="13">
        <f t="shared" si="7"/>
        <v>1.8300933787103124</v>
      </c>
      <c r="E48" s="13">
        <f t="shared" si="7"/>
        <v>1.4664250506173702</v>
      </c>
      <c r="F48" s="13">
        <f t="shared" si="7"/>
        <v>1.5088555606306377</v>
      </c>
      <c r="G48" s="13">
        <f t="shared" si="7"/>
        <v>1.4148048437752592</v>
      </c>
      <c r="H48" s="13">
        <f t="shared" si="7"/>
        <v>1.3387144929652135</v>
      </c>
      <c r="I48" s="13">
        <f t="shared" si="7"/>
        <v>1.098851340360778</v>
      </c>
      <c r="J48" s="13">
        <f t="shared" si="7"/>
        <v>1.3265465014802533</v>
      </c>
      <c r="K48" s="13">
        <f t="shared" si="7"/>
        <v>1.5686902945612868</v>
      </c>
      <c r="L48" s="13">
        <f t="shared" si="7"/>
        <v>0.7999369437605115</v>
      </c>
      <c r="M48" s="13">
        <f t="shared" si="7"/>
        <v>0.30913495054246004</v>
      </c>
      <c r="N48" s="13">
        <f t="shared" si="7"/>
        <v>0.29132165277132233</v>
      </c>
      <c r="O48" s="13">
        <f t="shared" si="7"/>
        <v>0.31303700905982773</v>
      </c>
      <c r="P48" s="9" t="s">
        <v>55</v>
      </c>
      <c r="Q48" s="9" t="s">
        <v>55</v>
      </c>
      <c r="R48" s="13">
        <f t="shared" si="7"/>
        <v>0.94690988543143439</v>
      </c>
      <c r="S48" s="13">
        <f t="shared" si="7"/>
        <v>0.52691606439376337</v>
      </c>
      <c r="T48" s="13">
        <f t="shared" ref="T48:Y48" si="17">+T22/T$5*100</f>
        <v>0.33096801917568935</v>
      </c>
      <c r="U48" s="13">
        <f t="shared" si="17"/>
        <v>0.52610202158505659</v>
      </c>
      <c r="V48" s="13">
        <f t="shared" si="17"/>
        <v>0.37457115100638977</v>
      </c>
      <c r="W48" s="13">
        <f t="shared" si="17"/>
        <v>0.38425298397792507</v>
      </c>
      <c r="X48" s="13">
        <f t="shared" si="17"/>
        <v>0.82138957967401671</v>
      </c>
      <c r="Y48" s="13">
        <f t="shared" si="17"/>
        <v>0.7011277751573447</v>
      </c>
      <c r="Z48" s="13"/>
    </row>
    <row r="49" spans="1:26" x14ac:dyDescent="0.25">
      <c r="A49" s="8" t="s">
        <v>13</v>
      </c>
      <c r="B49" s="13">
        <f t="shared" ref="B49:P49" si="18">+B23/B$5*100</f>
        <v>2.6566855113020922</v>
      </c>
      <c r="C49" s="13">
        <f t="shared" si="18"/>
        <v>2.8971738194067087</v>
      </c>
      <c r="D49" s="13">
        <f t="shared" si="18"/>
        <v>2.8396206230525465</v>
      </c>
      <c r="E49" s="13">
        <f t="shared" si="18"/>
        <v>2.514797276995246</v>
      </c>
      <c r="F49" s="13">
        <f t="shared" si="18"/>
        <v>2.0786690524474434</v>
      </c>
      <c r="G49" s="13">
        <f t="shared" si="18"/>
        <v>1.8137139933102995</v>
      </c>
      <c r="H49" s="13">
        <f t="shared" si="18"/>
        <v>1.2957331544683346</v>
      </c>
      <c r="I49" s="13">
        <f t="shared" si="18"/>
        <v>1.3091482837694066</v>
      </c>
      <c r="J49" s="13">
        <f t="shared" si="18"/>
        <v>1.523994030995431</v>
      </c>
      <c r="K49" s="13">
        <f t="shared" si="18"/>
        <v>1.7502002024075523</v>
      </c>
      <c r="L49" s="13">
        <f t="shared" si="18"/>
        <v>1.927071693119901</v>
      </c>
      <c r="M49" s="13">
        <f t="shared" si="18"/>
        <v>2.1633829539085334</v>
      </c>
      <c r="N49" s="13">
        <f t="shared" si="18"/>
        <v>1.932680581026627</v>
      </c>
      <c r="O49" s="13">
        <f t="shared" si="18"/>
        <v>2.1037960904386939</v>
      </c>
      <c r="P49" s="13">
        <f t="shared" si="18"/>
        <v>1.70988407027358</v>
      </c>
      <c r="Q49" s="13">
        <f t="shared" ref="B49:S53" si="19">+Q23/Q$5*100</f>
        <v>2.0229378070176427</v>
      </c>
      <c r="R49" s="13">
        <f t="shared" si="19"/>
        <v>2.1012269332296629</v>
      </c>
      <c r="S49" s="13">
        <f t="shared" si="19"/>
        <v>1.7710489770743767</v>
      </c>
      <c r="T49" s="13">
        <f t="shared" ref="T49:Y49" si="20">+T23/T$5*100</f>
        <v>1.8855798486762814</v>
      </c>
      <c r="U49" s="13">
        <f t="shared" si="20"/>
        <v>1.7938095666374985</v>
      </c>
      <c r="V49" s="13">
        <f t="shared" si="20"/>
        <v>1.3729120304497431</v>
      </c>
      <c r="W49" s="13">
        <f t="shared" si="20"/>
        <v>1.8206515484855492</v>
      </c>
      <c r="X49" s="13">
        <f t="shared" si="20"/>
        <v>1.9493821613475262</v>
      </c>
      <c r="Y49" s="13">
        <f t="shared" si="20"/>
        <v>1.6360606710060839</v>
      </c>
      <c r="Z49" s="13"/>
    </row>
    <row r="50" spans="1:26" x14ac:dyDescent="0.25">
      <c r="A50" s="8" t="s">
        <v>14</v>
      </c>
      <c r="B50" s="13">
        <f t="shared" si="19"/>
        <v>2.1852857668673082E-4</v>
      </c>
      <c r="C50" s="13">
        <f t="shared" si="19"/>
        <v>4.4904147318033016E-4</v>
      </c>
      <c r="D50" s="13">
        <f t="shared" si="19"/>
        <v>5.8372804950881167E-5</v>
      </c>
      <c r="E50" s="13">
        <f t="shared" si="19"/>
        <v>1.9668343708927641E-4</v>
      </c>
      <c r="F50" s="13">
        <f t="shared" si="19"/>
        <v>8.5361181224453438E-5</v>
      </c>
      <c r="G50" s="13">
        <f t="shared" si="19"/>
        <v>2.5295795836184853E-5</v>
      </c>
      <c r="H50" s="13">
        <f t="shared" si="19"/>
        <v>3.7324702294477856E-4</v>
      </c>
      <c r="I50" s="13">
        <f t="shared" si="19"/>
        <v>2.0677386002689838E-4</v>
      </c>
      <c r="J50" s="13">
        <f t="shared" si="19"/>
        <v>3.483991044478217E-4</v>
      </c>
      <c r="K50" s="13">
        <f t="shared" si="19"/>
        <v>1.4915655226035491E-4</v>
      </c>
      <c r="L50" s="9" t="s">
        <v>55</v>
      </c>
      <c r="M50" s="9" t="s">
        <v>55</v>
      </c>
      <c r="N50" s="13">
        <f t="shared" si="19"/>
        <v>5.7866024464845227E-5</v>
      </c>
      <c r="O50" s="13">
        <f t="shared" si="19"/>
        <v>1.8563510219973155E-4</v>
      </c>
      <c r="P50" s="13">
        <f t="shared" si="19"/>
        <v>3.7376273162095932E-4</v>
      </c>
      <c r="Q50" s="13">
        <f t="shared" si="19"/>
        <v>1.4113102809367984E-3</v>
      </c>
      <c r="R50" s="13">
        <f t="shared" si="19"/>
        <v>8.8625192015359525E-4</v>
      </c>
      <c r="S50" s="13">
        <f t="shared" si="19"/>
        <v>7.026810510960558E-4</v>
      </c>
      <c r="T50" s="13">
        <f t="shared" ref="T50:Y50" si="21">+T24/T$5*100</f>
        <v>7.7422477931258837E-5</v>
      </c>
      <c r="U50" s="13">
        <f t="shared" si="21"/>
        <v>8.9954394494200842E-5</v>
      </c>
      <c r="V50" s="13">
        <f t="shared" si="21"/>
        <v>9.5701415334378053E-5</v>
      </c>
      <c r="W50" s="13">
        <f t="shared" si="21"/>
        <v>4.1848881215090421E-4</v>
      </c>
      <c r="X50" s="13">
        <f t="shared" si="21"/>
        <v>6.4049641961495948E-5</v>
      </c>
      <c r="Y50" s="13">
        <f t="shared" si="21"/>
        <v>1.8269318432606664E-4</v>
      </c>
      <c r="Z50" s="13"/>
    </row>
    <row r="51" spans="1:26" x14ac:dyDescent="0.25">
      <c r="A51" s="8" t="s">
        <v>15</v>
      </c>
      <c r="B51" s="13">
        <f t="shared" si="19"/>
        <v>0.7322244492663591</v>
      </c>
      <c r="C51" s="13">
        <f t="shared" si="19"/>
        <v>0.78954863910959094</v>
      </c>
      <c r="D51" s="13">
        <f t="shared" si="19"/>
        <v>0.9067258262752167</v>
      </c>
      <c r="E51" s="13">
        <f t="shared" si="19"/>
        <v>0.90609371657274873</v>
      </c>
      <c r="F51" s="13">
        <f t="shared" si="19"/>
        <v>1.3104521516010783</v>
      </c>
      <c r="G51" s="13">
        <f t="shared" si="19"/>
        <v>2.3754615773569902E-2</v>
      </c>
      <c r="H51" s="13">
        <f t="shared" si="19"/>
        <v>7.5854381041513874E-2</v>
      </c>
      <c r="I51" s="13">
        <f t="shared" si="19"/>
        <v>4.9404744350901572E-2</v>
      </c>
      <c r="J51" s="13">
        <f t="shared" si="19"/>
        <v>5.6690955301046293E-2</v>
      </c>
      <c r="K51" s="13">
        <f t="shared" si="19"/>
        <v>7.4137258455106117E-2</v>
      </c>
      <c r="L51" s="13">
        <f t="shared" si="19"/>
        <v>5.0395846256999804E-2</v>
      </c>
      <c r="M51" s="13">
        <f t="shared" si="19"/>
        <v>8.2369935972617117E-2</v>
      </c>
      <c r="N51" s="13">
        <f t="shared" si="19"/>
        <v>3.8971353901274784E-2</v>
      </c>
      <c r="O51" s="13">
        <f t="shared" si="19"/>
        <v>4.6101535058641334E-2</v>
      </c>
      <c r="P51" s="13">
        <f t="shared" si="19"/>
        <v>7.937342420035956E-2</v>
      </c>
      <c r="Q51" s="13">
        <f t="shared" si="19"/>
        <v>6.1402735504793728E-2</v>
      </c>
      <c r="R51" s="13">
        <f t="shared" si="19"/>
        <v>0.11331225810232762</v>
      </c>
      <c r="S51" s="13">
        <f t="shared" si="19"/>
        <v>0.11665401601839184</v>
      </c>
      <c r="T51" s="13">
        <f t="shared" ref="T51:Y51" si="22">+T25/T$5*100</f>
        <v>0.14367820428252817</v>
      </c>
      <c r="U51" s="13">
        <f t="shared" si="22"/>
        <v>4.5414258031799083E-2</v>
      </c>
      <c r="V51" s="13">
        <f t="shared" si="22"/>
        <v>3.5405679867923957E-2</v>
      </c>
      <c r="W51" s="13">
        <f t="shared" si="22"/>
        <v>4.1580781234752395E-2</v>
      </c>
      <c r="X51" s="13">
        <f t="shared" si="22"/>
        <v>2.7269088266752763E-2</v>
      </c>
      <c r="Y51" s="13">
        <f t="shared" si="22"/>
        <v>4.5434630606388589E-2</v>
      </c>
      <c r="Z51" s="13"/>
    </row>
    <row r="52" spans="1:26" x14ac:dyDescent="0.25">
      <c r="A52" s="8" t="s">
        <v>16</v>
      </c>
      <c r="B52" s="13">
        <f t="shared" si="19"/>
        <v>2.4781789278597137</v>
      </c>
      <c r="C52" s="13">
        <f t="shared" si="19"/>
        <v>3.9492926391508134</v>
      </c>
      <c r="D52" s="13">
        <f t="shared" si="19"/>
        <v>2.7338057902498094</v>
      </c>
      <c r="E52" s="13">
        <f t="shared" si="19"/>
        <v>2.0519891284807752</v>
      </c>
      <c r="F52" s="13">
        <f t="shared" si="19"/>
        <v>2.3984145273283537</v>
      </c>
      <c r="G52" s="13">
        <f t="shared" si="19"/>
        <v>1.8490670090148413</v>
      </c>
      <c r="H52" s="13">
        <f t="shared" si="19"/>
        <v>1.9010355355385966</v>
      </c>
      <c r="I52" s="13">
        <f t="shared" si="19"/>
        <v>1.9400248371611368</v>
      </c>
      <c r="J52" s="13">
        <f t="shared" si="19"/>
        <v>2.3989255509453256</v>
      </c>
      <c r="K52" s="13">
        <f t="shared" si="19"/>
        <v>2.9195666353071639</v>
      </c>
      <c r="L52" s="13">
        <f t="shared" si="19"/>
        <v>1.8941392730962205</v>
      </c>
      <c r="M52" s="13">
        <f t="shared" si="19"/>
        <v>0.72021127441066568</v>
      </c>
      <c r="N52" s="13">
        <f t="shared" si="19"/>
        <v>0.50060077202848252</v>
      </c>
      <c r="O52" s="13">
        <f t="shared" si="19"/>
        <v>1.1880719407996085</v>
      </c>
      <c r="P52" s="13">
        <f t="shared" si="19"/>
        <v>0.75723600322375006</v>
      </c>
      <c r="Q52" s="13">
        <f t="shared" si="19"/>
        <v>1.1128036399552084</v>
      </c>
      <c r="R52" s="13">
        <f t="shared" si="19"/>
        <v>1.2814889711698807</v>
      </c>
      <c r="S52" s="13">
        <f t="shared" si="19"/>
        <v>0.91921507233621547</v>
      </c>
      <c r="T52" s="13">
        <f t="shared" ref="T52:Y52" si="23">+T26/T$5*100</f>
        <v>1.1013162574015365</v>
      </c>
      <c r="U52" s="13">
        <f t="shared" si="23"/>
        <v>1.1148551948724346</v>
      </c>
      <c r="V52" s="13">
        <f t="shared" si="23"/>
        <v>0.89920238932827601</v>
      </c>
      <c r="W52" s="13">
        <f t="shared" si="23"/>
        <v>0.63819830234469521</v>
      </c>
      <c r="X52" s="13">
        <f t="shared" si="23"/>
        <v>0.59504862685036675</v>
      </c>
      <c r="Y52" s="13">
        <f t="shared" si="23"/>
        <v>0.51573136776340966</v>
      </c>
      <c r="Z52" s="13"/>
    </row>
    <row r="53" spans="1:26" x14ac:dyDescent="0.25">
      <c r="A53" s="8" t="s">
        <v>17</v>
      </c>
      <c r="B53" s="13">
        <f t="shared" si="19"/>
        <v>3.8739080347686161</v>
      </c>
      <c r="C53" s="13">
        <f t="shared" si="19"/>
        <v>3.6627881470836274</v>
      </c>
      <c r="D53" s="13">
        <f t="shared" si="19"/>
        <v>3.6501430211126755</v>
      </c>
      <c r="E53" s="13">
        <f t="shared" si="19"/>
        <v>2.1516328288324225</v>
      </c>
      <c r="F53" s="13">
        <f t="shared" si="19"/>
        <v>2.9196325430042549</v>
      </c>
      <c r="G53" s="13">
        <f t="shared" si="19"/>
        <v>3.0354954210450149</v>
      </c>
      <c r="H53" s="13">
        <f t="shared" si="19"/>
        <v>2.7248313213410364</v>
      </c>
      <c r="I53" s="13">
        <f t="shared" si="19"/>
        <v>2.7410943636328859</v>
      </c>
      <c r="J53" s="13">
        <f t="shared" si="19"/>
        <v>2.6755991953553298</v>
      </c>
      <c r="K53" s="13">
        <f t="shared" si="19"/>
        <v>2.9959079601864782</v>
      </c>
      <c r="L53" s="13">
        <f t="shared" si="19"/>
        <v>2.7401869026871948</v>
      </c>
      <c r="M53" s="13">
        <f t="shared" si="19"/>
        <v>2.2190540592441645</v>
      </c>
      <c r="N53" s="13">
        <f t="shared" si="19"/>
        <v>2.2451754115536966</v>
      </c>
      <c r="O53" s="13">
        <f t="shared" si="19"/>
        <v>1.9119446956769111</v>
      </c>
      <c r="P53" s="13">
        <f t="shared" si="19"/>
        <v>2.1880500271822392</v>
      </c>
      <c r="Q53" s="13">
        <f t="shared" si="19"/>
        <v>2.3509477561691603</v>
      </c>
      <c r="R53" s="13">
        <f t="shared" si="19"/>
        <v>2.5099457088862178</v>
      </c>
      <c r="S53" s="13">
        <f t="shared" si="19"/>
        <v>2.0193661270987038</v>
      </c>
      <c r="T53" s="13">
        <f t="shared" ref="T53:Y53" si="24">+T27/T$5*100</f>
        <v>2.0133998373011486</v>
      </c>
      <c r="U53" s="13">
        <f t="shared" si="24"/>
        <v>1.9341340503690976</v>
      </c>
      <c r="V53" s="13">
        <f t="shared" si="24"/>
        <v>2.1995526127975502</v>
      </c>
      <c r="W53" s="13">
        <f t="shared" si="24"/>
        <v>2.0847182558044879</v>
      </c>
      <c r="X53" s="13">
        <f t="shared" si="24"/>
        <v>2.5622605494205088</v>
      </c>
      <c r="Y53" s="13">
        <f t="shared" si="24"/>
        <v>2.0981133881758858</v>
      </c>
      <c r="Z53" s="13"/>
    </row>
    <row r="54" spans="1:26" ht="15.75" thickBot="1" x14ac:dyDescent="0.3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3"/>
    </row>
    <row r="55" spans="1:26" x14ac:dyDescent="0.25">
      <c r="A55" s="16"/>
      <c r="Z55" s="13"/>
    </row>
    <row r="56" spans="1:26" x14ac:dyDescent="0.25">
      <c r="A56" s="17" t="s">
        <v>18</v>
      </c>
    </row>
    <row r="57" spans="1:26" x14ac:dyDescent="0.25">
      <c r="A57" s="17" t="s">
        <v>20</v>
      </c>
    </row>
    <row r="58" spans="1:26" x14ac:dyDescent="0.25">
      <c r="A58" t="s">
        <v>21</v>
      </c>
    </row>
    <row r="59" spans="1:26" x14ac:dyDescent="0.25">
      <c r="A59" t="s">
        <v>22</v>
      </c>
    </row>
    <row r="60" spans="1:26" x14ac:dyDescent="0.25">
      <c r="A60" t="s">
        <v>23</v>
      </c>
    </row>
    <row r="61" spans="1:26" x14ac:dyDescent="0.25">
      <c r="A61" t="s">
        <v>24</v>
      </c>
    </row>
    <row r="62" spans="1:26" x14ac:dyDescent="0.25">
      <c r="A62" t="s">
        <v>25</v>
      </c>
    </row>
    <row r="63" spans="1:26" x14ac:dyDescent="0.25">
      <c r="A63" t="s">
        <v>26</v>
      </c>
    </row>
    <row r="64" spans="1:26" x14ac:dyDescent="0.25">
      <c r="A64" t="s">
        <v>27</v>
      </c>
    </row>
    <row r="65" spans="1:1" x14ac:dyDescent="0.25">
      <c r="A65" t="s">
        <v>28</v>
      </c>
    </row>
    <row r="66" spans="1:1" x14ac:dyDescent="0.25">
      <c r="A66" t="s">
        <v>29</v>
      </c>
    </row>
  </sheetData>
  <mergeCells count="1">
    <mergeCell ref="A29:Y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FoodExpbyctry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2025-07-28T14:57:26Z</dcterms:modified>
</cp:coreProperties>
</file>