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Merchandise Trade\"/>
    </mc:Choice>
  </mc:AlternateContent>
  <bookViews>
    <workbookView xWindow="0" yWindow="0" windowWidth="20490" windowHeight="7620"/>
  </bookViews>
  <sheets>
    <sheet name="FoodImpbyctry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45" i="2" s="1"/>
  <c r="C19" i="2"/>
  <c r="D19" i="2"/>
  <c r="E19" i="2"/>
  <c r="F19" i="2"/>
  <c r="G19" i="2"/>
  <c r="H19" i="2"/>
  <c r="H45" i="2" s="1"/>
  <c r="I19" i="2"/>
  <c r="J19" i="2"/>
  <c r="J45" i="2" s="1"/>
  <c r="K19" i="2"/>
  <c r="L19" i="2"/>
  <c r="L45" i="2" s="1"/>
  <c r="M19" i="2"/>
  <c r="N19" i="2"/>
  <c r="N45" i="2" s="1"/>
  <c r="O19" i="2"/>
  <c r="P19" i="2"/>
  <c r="P45" i="2" s="1"/>
  <c r="Q19" i="2"/>
  <c r="R19" i="2"/>
  <c r="R45" i="2" s="1"/>
  <c r="S19" i="2"/>
  <c r="T19" i="2"/>
  <c r="U19" i="2"/>
  <c r="V19" i="2"/>
  <c r="V45" i="2" s="1"/>
  <c r="W19" i="2"/>
  <c r="X19" i="2"/>
  <c r="Y19" i="2"/>
  <c r="B15" i="2"/>
  <c r="B41" i="2" s="1"/>
  <c r="C15" i="2"/>
  <c r="D15" i="2"/>
  <c r="E15" i="2"/>
  <c r="F15" i="2"/>
  <c r="G15" i="2"/>
  <c r="H15" i="2"/>
  <c r="H41" i="2" s="1"/>
  <c r="I15" i="2"/>
  <c r="J15" i="2"/>
  <c r="J41" i="2" s="1"/>
  <c r="K15" i="2"/>
  <c r="L15" i="2"/>
  <c r="L41" i="2" s="1"/>
  <c r="M15" i="2"/>
  <c r="N15" i="2"/>
  <c r="N41" i="2" s="1"/>
  <c r="O15" i="2"/>
  <c r="P15" i="2"/>
  <c r="P41" i="2" s="1"/>
  <c r="Q15" i="2"/>
  <c r="R15" i="2"/>
  <c r="R41" i="2" s="1"/>
  <c r="S15" i="2"/>
  <c r="T15" i="2"/>
  <c r="U15" i="2"/>
  <c r="V15" i="2"/>
  <c r="V41" i="2" s="1"/>
  <c r="W15" i="2"/>
  <c r="X15" i="2"/>
  <c r="Y15" i="2"/>
  <c r="B7" i="2"/>
  <c r="B5" i="2" s="1"/>
  <c r="B36" i="2" s="1"/>
  <c r="C7" i="2"/>
  <c r="D7" i="2"/>
  <c r="D5" i="2" s="1"/>
  <c r="D35" i="2" s="1"/>
  <c r="E7" i="2"/>
  <c r="F7" i="2"/>
  <c r="F5" i="2" s="1"/>
  <c r="F37" i="2" s="1"/>
  <c r="G7" i="2"/>
  <c r="H7" i="2"/>
  <c r="H5" i="2" s="1"/>
  <c r="H31" i="2" s="1"/>
  <c r="I7" i="2"/>
  <c r="J7" i="2"/>
  <c r="J5" i="2" s="1"/>
  <c r="J35" i="2" s="1"/>
  <c r="K7" i="2"/>
  <c r="L7" i="2"/>
  <c r="L5" i="2" s="1"/>
  <c r="L39" i="2" s="1"/>
  <c r="M7" i="2"/>
  <c r="N7" i="2"/>
  <c r="N5" i="2" s="1"/>
  <c r="N31" i="2" s="1"/>
  <c r="O7" i="2"/>
  <c r="P7" i="2"/>
  <c r="P5" i="2" s="1"/>
  <c r="P37" i="2" s="1"/>
  <c r="Q7" i="2"/>
  <c r="R7" i="2"/>
  <c r="R5" i="2" s="1"/>
  <c r="R36" i="2" s="1"/>
  <c r="S7" i="2"/>
  <c r="T7" i="2"/>
  <c r="U7" i="2"/>
  <c r="V7" i="2"/>
  <c r="V5" i="2" s="1"/>
  <c r="V31" i="2" s="1"/>
  <c r="W7" i="2"/>
  <c r="X7" i="2"/>
  <c r="Y7" i="2"/>
  <c r="F41" i="2" l="1"/>
  <c r="F45" i="2"/>
  <c r="D41" i="2"/>
  <c r="D45" i="2"/>
  <c r="Y5" i="2"/>
  <c r="Y33" i="2"/>
  <c r="U5" i="2"/>
  <c r="U33" i="2"/>
  <c r="Q5" i="2"/>
  <c r="Q33" i="2"/>
  <c r="M5" i="2"/>
  <c r="M33" i="2"/>
  <c r="I5" i="2"/>
  <c r="I33" i="2"/>
  <c r="E5" i="2"/>
  <c r="E41" i="2" s="1"/>
  <c r="E33" i="2"/>
  <c r="Y41" i="2"/>
  <c r="U41" i="2"/>
  <c r="Q41" i="2"/>
  <c r="M41" i="2"/>
  <c r="I41" i="2"/>
  <c r="Y45" i="2"/>
  <c r="U45" i="2"/>
  <c r="Q45" i="2"/>
  <c r="M45" i="2"/>
  <c r="I45" i="2"/>
  <c r="E45" i="2"/>
  <c r="T45" i="2"/>
  <c r="W5" i="2"/>
  <c r="W33" i="2"/>
  <c r="S5" i="2"/>
  <c r="S33" i="2"/>
  <c r="O5" i="2"/>
  <c r="O33" i="2"/>
  <c r="K5" i="2"/>
  <c r="K33" i="2"/>
  <c r="G5" i="2"/>
  <c r="G33" i="2"/>
  <c r="C5" i="2"/>
  <c r="C33" i="2" s="1"/>
  <c r="W41" i="2"/>
  <c r="S41" i="2"/>
  <c r="O41" i="2"/>
  <c r="K41" i="2"/>
  <c r="G41" i="2"/>
  <c r="W45" i="2"/>
  <c r="S45" i="2"/>
  <c r="O45" i="2"/>
  <c r="K45" i="2"/>
  <c r="G45" i="2"/>
  <c r="B50" i="2"/>
  <c r="J49" i="2"/>
  <c r="D49" i="2"/>
  <c r="L48" i="2"/>
  <c r="F48" i="2"/>
  <c r="N47" i="2"/>
  <c r="H47" i="2"/>
  <c r="R43" i="2"/>
  <c r="L43" i="2"/>
  <c r="B43" i="2"/>
  <c r="P39" i="2"/>
  <c r="F39" i="2"/>
  <c r="R38" i="2"/>
  <c r="H38" i="2"/>
  <c r="B38" i="2"/>
  <c r="J37" i="2"/>
  <c r="D37" i="2"/>
  <c r="L36" i="2"/>
  <c r="F36" i="2"/>
  <c r="N35" i="2"/>
  <c r="H35" i="2"/>
  <c r="P33" i="2"/>
  <c r="J33" i="2"/>
  <c r="R31" i="2"/>
  <c r="L31" i="2"/>
  <c r="B31" i="2"/>
  <c r="V51" i="2"/>
  <c r="V50" i="2"/>
  <c r="V39" i="2"/>
  <c r="V38" i="2"/>
  <c r="P53" i="2"/>
  <c r="L53" i="2"/>
  <c r="H53" i="2"/>
  <c r="D53" i="2"/>
  <c r="R52" i="2"/>
  <c r="N52" i="2"/>
  <c r="J52" i="2"/>
  <c r="F52" i="2"/>
  <c r="B52" i="2"/>
  <c r="P51" i="2"/>
  <c r="L51" i="2"/>
  <c r="H51" i="2"/>
  <c r="D51" i="2"/>
  <c r="R50" i="2"/>
  <c r="N50" i="2"/>
  <c r="J50" i="2"/>
  <c r="F50" i="2"/>
  <c r="N49" i="2"/>
  <c r="H49" i="2"/>
  <c r="P48" i="2"/>
  <c r="J48" i="2"/>
  <c r="R47" i="2"/>
  <c r="L47" i="2"/>
  <c r="B47" i="2"/>
  <c r="P43" i="2"/>
  <c r="F43" i="2"/>
  <c r="J39" i="2"/>
  <c r="D39" i="2"/>
  <c r="L38" i="2"/>
  <c r="F38" i="2"/>
  <c r="N37" i="2"/>
  <c r="H37" i="2"/>
  <c r="P36" i="2"/>
  <c r="J36" i="2"/>
  <c r="R35" i="2"/>
  <c r="L35" i="2"/>
  <c r="B35" i="2"/>
  <c r="N33" i="2"/>
  <c r="D33" i="2"/>
  <c r="P31" i="2"/>
  <c r="F31" i="2"/>
  <c r="V49" i="2"/>
  <c r="V48" i="2"/>
  <c r="V37" i="2"/>
  <c r="V36" i="2"/>
  <c r="V33" i="2"/>
  <c r="R49" i="2"/>
  <c r="L49" i="2"/>
  <c r="B49" i="2"/>
  <c r="N48" i="2"/>
  <c r="D48" i="2"/>
  <c r="P47" i="2"/>
  <c r="J43" i="2"/>
  <c r="D43" i="2"/>
  <c r="N39" i="2"/>
  <c r="H39" i="2"/>
  <c r="P38" i="2"/>
  <c r="J38" i="2"/>
  <c r="R37" i="2"/>
  <c r="L37" i="2"/>
  <c r="B37" i="2"/>
  <c r="N36" i="2"/>
  <c r="D36" i="2"/>
  <c r="P35" i="2"/>
  <c r="F35" i="2"/>
  <c r="R33" i="2"/>
  <c r="H33" i="2"/>
  <c r="B33" i="2"/>
  <c r="J31" i="2"/>
  <c r="D31" i="2"/>
  <c r="V47" i="2"/>
  <c r="V35" i="2"/>
  <c r="X5" i="2"/>
  <c r="T5" i="2"/>
  <c r="T33" i="2"/>
  <c r="R53" i="2"/>
  <c r="N53" i="2"/>
  <c r="J53" i="2"/>
  <c r="F53" i="2"/>
  <c r="B53" i="2"/>
  <c r="P52" i="2"/>
  <c r="L52" i="2"/>
  <c r="H52" i="2"/>
  <c r="D52" i="2"/>
  <c r="R51" i="2"/>
  <c r="N51" i="2"/>
  <c r="J51" i="2"/>
  <c r="F51" i="2"/>
  <c r="B51" i="2"/>
  <c r="P50" i="2"/>
  <c r="L50" i="2"/>
  <c r="H50" i="2"/>
  <c r="D50" i="2"/>
  <c r="P49" i="2"/>
  <c r="F49" i="2"/>
  <c r="R48" i="2"/>
  <c r="H48" i="2"/>
  <c r="B48" i="2"/>
  <c r="J47" i="2"/>
  <c r="N43" i="2"/>
  <c r="H43" i="2"/>
  <c r="R39" i="2"/>
  <c r="B39" i="2"/>
  <c r="N38" i="2"/>
  <c r="D38" i="2"/>
  <c r="H36" i="2"/>
  <c r="L33" i="2"/>
  <c r="F33" i="2"/>
  <c r="V53" i="2"/>
  <c r="V52" i="2"/>
  <c r="V43" i="2"/>
  <c r="C41" i="2" l="1"/>
  <c r="C45" i="2"/>
  <c r="X31" i="2"/>
  <c r="X37" i="2"/>
  <c r="X38" i="2"/>
  <c r="X49" i="2"/>
  <c r="X50" i="2"/>
  <c r="X39" i="2"/>
  <c r="X51" i="2"/>
  <c r="X52" i="2"/>
  <c r="X43" i="2"/>
  <c r="X53" i="2"/>
  <c r="X35" i="2"/>
  <c r="X36" i="2"/>
  <c r="X47" i="2"/>
  <c r="X48" i="2"/>
  <c r="C36" i="2"/>
  <c r="C38" i="2"/>
  <c r="C48" i="2"/>
  <c r="C50" i="2"/>
  <c r="C31" i="2"/>
  <c r="C43" i="2"/>
  <c r="C39" i="2"/>
  <c r="C51" i="2"/>
  <c r="C53" i="2"/>
  <c r="C37" i="2"/>
  <c r="C49" i="2"/>
  <c r="C35" i="2"/>
  <c r="C52" i="2"/>
  <c r="K36" i="2"/>
  <c r="K38" i="2"/>
  <c r="K48" i="2"/>
  <c r="K37" i="2"/>
  <c r="K49" i="2"/>
  <c r="K35" i="2"/>
  <c r="K47" i="2"/>
  <c r="K51" i="2"/>
  <c r="K53" i="2"/>
  <c r="K31" i="2"/>
  <c r="K43" i="2"/>
  <c r="K39" i="2"/>
  <c r="K50" i="2"/>
  <c r="K52" i="2"/>
  <c r="S36" i="2"/>
  <c r="S38" i="2"/>
  <c r="S48" i="2"/>
  <c r="S31" i="2"/>
  <c r="S43" i="2"/>
  <c r="S39" i="2"/>
  <c r="S51" i="2"/>
  <c r="S53" i="2"/>
  <c r="S37" i="2"/>
  <c r="S49" i="2"/>
  <c r="S35" i="2"/>
  <c r="S47" i="2"/>
  <c r="S50" i="2"/>
  <c r="S52" i="2"/>
  <c r="X45" i="2"/>
  <c r="E31" i="2"/>
  <c r="E35" i="2"/>
  <c r="E37" i="2"/>
  <c r="E39" i="2"/>
  <c r="E43" i="2"/>
  <c r="E49" i="2"/>
  <c r="E38" i="2"/>
  <c r="E50" i="2"/>
  <c r="E52" i="2"/>
  <c r="E36" i="2"/>
  <c r="E48" i="2"/>
  <c r="E51" i="2"/>
  <c r="E53" i="2"/>
  <c r="M31" i="2"/>
  <c r="M35" i="2"/>
  <c r="M37" i="2"/>
  <c r="M39" i="2"/>
  <c r="M43" i="2"/>
  <c r="M47" i="2"/>
  <c r="M49" i="2"/>
  <c r="M36" i="2"/>
  <c r="M48" i="2"/>
  <c r="M50" i="2"/>
  <c r="M52" i="2"/>
  <c r="M38" i="2"/>
  <c r="M51" i="2"/>
  <c r="M53" i="2"/>
  <c r="U31" i="2"/>
  <c r="U35" i="2"/>
  <c r="U37" i="2"/>
  <c r="U39" i="2"/>
  <c r="U43" i="2"/>
  <c r="U47" i="2"/>
  <c r="U49" i="2"/>
  <c r="U51" i="2"/>
  <c r="U53" i="2"/>
  <c r="U36" i="2"/>
  <c r="U48" i="2"/>
  <c r="U38" i="2"/>
  <c r="U50" i="2"/>
  <c r="U52" i="2"/>
  <c r="T31" i="2"/>
  <c r="T35" i="2"/>
  <c r="T36" i="2"/>
  <c r="T47" i="2"/>
  <c r="T48" i="2"/>
  <c r="T37" i="2"/>
  <c r="T38" i="2"/>
  <c r="T49" i="2"/>
  <c r="T50" i="2"/>
  <c r="T39" i="2"/>
  <c r="T51" i="2"/>
  <c r="T52" i="2"/>
  <c r="T43" i="2"/>
  <c r="T53" i="2"/>
  <c r="T41" i="2"/>
  <c r="X33" i="2"/>
  <c r="G36" i="2"/>
  <c r="G38" i="2"/>
  <c r="G48" i="2"/>
  <c r="G39" i="2"/>
  <c r="G37" i="2"/>
  <c r="G49" i="2"/>
  <c r="G51" i="2"/>
  <c r="G53" i="2"/>
  <c r="G35" i="2"/>
  <c r="G47" i="2"/>
  <c r="G31" i="2"/>
  <c r="G43" i="2"/>
  <c r="G50" i="2"/>
  <c r="G52" i="2"/>
  <c r="O36" i="2"/>
  <c r="O38" i="2"/>
  <c r="O48" i="2"/>
  <c r="O35" i="2"/>
  <c r="O47" i="2"/>
  <c r="O31" i="2"/>
  <c r="O43" i="2"/>
  <c r="O51" i="2"/>
  <c r="O53" i="2"/>
  <c r="O39" i="2"/>
  <c r="O37" i="2"/>
  <c r="O49" i="2"/>
  <c r="O50" i="2"/>
  <c r="O52" i="2"/>
  <c r="W36" i="2"/>
  <c r="W38" i="2"/>
  <c r="W48" i="2"/>
  <c r="W50" i="2"/>
  <c r="W52" i="2"/>
  <c r="W31" i="2"/>
  <c r="W39" i="2"/>
  <c r="W51" i="2"/>
  <c r="W43" i="2"/>
  <c r="W53" i="2"/>
  <c r="W35" i="2"/>
  <c r="W47" i="2"/>
  <c r="W37" i="2"/>
  <c r="W49" i="2"/>
  <c r="X41" i="2"/>
  <c r="I31" i="2"/>
  <c r="I35" i="2"/>
  <c r="I37" i="2"/>
  <c r="I39" i="2"/>
  <c r="I43" i="2"/>
  <c r="I47" i="2"/>
  <c r="I49" i="2"/>
  <c r="I38" i="2"/>
  <c r="I36" i="2"/>
  <c r="I48" i="2"/>
  <c r="I50" i="2"/>
  <c r="I52" i="2"/>
  <c r="I51" i="2"/>
  <c r="I53" i="2"/>
  <c r="Q31" i="2"/>
  <c r="Q35" i="2"/>
  <c r="Q37" i="2"/>
  <c r="Q39" i="2"/>
  <c r="Q43" i="2"/>
  <c r="Q47" i="2"/>
  <c r="Q49" i="2"/>
  <c r="Q50" i="2"/>
  <c r="Q52" i="2"/>
  <c r="Q38" i="2"/>
  <c r="Q36" i="2"/>
  <c r="Q48" i="2"/>
  <c r="Q51" i="2"/>
  <c r="Q53" i="2"/>
  <c r="Y31" i="2"/>
  <c r="Y35" i="2"/>
  <c r="Y37" i="2"/>
  <c r="Y39" i="2"/>
  <c r="Y43" i="2"/>
  <c r="Y47" i="2"/>
  <c r="Y49" i="2"/>
  <c r="Y51" i="2"/>
  <c r="Y53" i="2"/>
  <c r="Y36" i="2"/>
  <c r="Y48" i="2"/>
  <c r="Y38" i="2"/>
  <c r="Y50" i="2"/>
  <c r="Y52" i="2"/>
</calcChain>
</file>

<file path=xl/sharedStrings.xml><?xml version="1.0" encoding="utf-8"?>
<sst xmlns="http://schemas.openxmlformats.org/spreadsheetml/2006/main" count="81" uniqueCount="57">
  <si>
    <t>CARICOM COUNTRIES</t>
  </si>
  <si>
    <t>CARICOM</t>
  </si>
  <si>
    <t xml:space="preserve">  MDCs</t>
  </si>
  <si>
    <t>BARBADOS</t>
  </si>
  <si>
    <t>GUYANA</t>
  </si>
  <si>
    <t>JAMAICA</t>
  </si>
  <si>
    <t>SURINAME</t>
  </si>
  <si>
    <t>TRINIDAD AND TOBAGO</t>
  </si>
  <si>
    <t xml:space="preserve">  LDCs</t>
  </si>
  <si>
    <t xml:space="preserve">      BELIZE</t>
  </si>
  <si>
    <t xml:space="preserve">     OECS</t>
  </si>
  <si>
    <t>ANTIGUA AND BARBUDA</t>
  </si>
  <si>
    <t>DOMINICA</t>
  </si>
  <si>
    <t>GRENADA</t>
  </si>
  <si>
    <t>MONTSERRAT</t>
  </si>
  <si>
    <t>ST. KITTS AND NEVIS</t>
  </si>
  <si>
    <t>SAINT LUCIA</t>
  </si>
  <si>
    <t>ST. VINCENT &amp; THE GRENADINES</t>
  </si>
  <si>
    <t>Note: Data for Guyana for 2023 are provisional</t>
  </si>
  <si>
    <t>PERCENT</t>
  </si>
  <si>
    <t>The following catories of the Standard International Trade Classification (SITC) was used to generate the values:</t>
  </si>
  <si>
    <t>01   Meat and meat preparations.</t>
  </si>
  <si>
    <t>02   Dairy products and birds eggs.</t>
  </si>
  <si>
    <t>03   Fish (not marine mammals), crustaceans, molluscs &amp; aquatic invertebrates and preparations thereof</t>
  </si>
  <si>
    <t>04   Cereals and cereal preparations.</t>
  </si>
  <si>
    <t>05   Vegetables and fruit.</t>
  </si>
  <si>
    <t>06   Sugars, sugar preparations and honey.</t>
  </si>
  <si>
    <t>07   Coffee, tea, cocoa, spices, and manufactures thereof.</t>
  </si>
  <si>
    <t>08   Feeding stuff for animals (not including unmilled cereals).</t>
  </si>
  <si>
    <t>09   Miscellaneous edible products and preparations.</t>
  </si>
  <si>
    <t>US$000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</si>
  <si>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</si>
  <si>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</si>
  <si>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</si>
  <si>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</si>
  <si>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</si>
  <si>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</si>
  <si>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</si>
  <si>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</si>
  <si>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</si>
  <si>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</si>
  <si>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</si>
  <si>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</si>
  <si>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</si>
  <si>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</si>
  <si>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</si>
  <si>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</si>
  <si>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</si>
  <si>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</si>
  <si>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</si>
  <si>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</si>
  <si>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</si>
  <si>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</si>
  <si>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</si>
  <si>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</si>
  <si>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…</t>
  </si>
  <si>
    <t>CARICOM's FOOD IMPORTS, BY COUNTRY: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</si>
</sst>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 Narrow"/>
      <family val="2"/>
    </font>
    <font>
      <b/>
      <i/>
      <sz val="10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</fills>
  <borders count="10">
    <border>
      <left/>
      <right/>
      <top/>
      <bottom/>
      <diagonal/>
    </border>
    <border>
      <left/>
      <right style="thin">
        <color rgb="FF8DB4E3"/>
      </right>
      <top style="medium">
        <color rgb="FF8DB4E3"/>
      </top>
      <bottom/>
      <diagonal/>
    </border>
    <border>
      <left/>
      <right/>
      <top style="medium">
        <color rgb="FF8DB4E3"/>
      </top>
      <bottom style="thin">
        <color rgb="FF8DB4E3"/>
      </bottom>
      <diagonal/>
    </border>
    <border>
      <left/>
      <right style="thin">
        <color rgb="FF8DB4E3"/>
      </right>
      <top/>
      <bottom style="medium">
        <color rgb="FF8DB4E3"/>
      </bottom>
      <diagonal/>
    </border>
    <border>
      <left/>
      <right/>
      <top/>
      <bottom style="medium">
        <color rgb="FF8DB4E3"/>
      </bottom>
      <diagonal/>
    </border>
    <border>
      <left/>
      <right style="thin">
        <color rgb="FF8DB4E3"/>
      </right>
      <top/>
      <bottom/>
      <diagonal/>
    </border>
    <border>
      <left/>
      <right/>
      <top style="medium">
        <color rgb="FF8DB4E3"/>
      </top>
      <bottom style="medium">
        <color rgb="FF8DB4E3"/>
      </bottom>
      <diagonal/>
    </border>
    <border>
      <left/>
      <right style="thin">
        <color rgb="FF8DB4E3"/>
      </right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0" borderId="0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 indent="2"/>
    </xf>
    <xf numFmtId="164" fontId="0" fillId="0" borderId="0" xfId="1" applyNumberFormat="1" applyFont="1"/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 indent="3"/>
    </xf>
    <xf numFmtId="164" fontId="0" fillId="0" borderId="0" xfId="1" applyNumberFormat="1" applyFont="1" applyAlignment="1">
      <alignment horizontal="right"/>
    </xf>
    <xf numFmtId="0" fontId="4" fillId="0" borderId="3" xfId="0" applyFont="1" applyBorder="1" applyAlignment="1">
      <alignment vertical="center"/>
    </xf>
    <xf numFmtId="0" fontId="4" fillId="0" borderId="4" xfId="0" applyFont="1" applyBorder="1"/>
    <xf numFmtId="165" fontId="3" fillId="0" borderId="0" xfId="0" applyNumberFormat="1" applyFont="1" applyBorder="1"/>
    <xf numFmtId="165" fontId="4" fillId="0" borderId="0" xfId="0" applyNumberFormat="1" applyFont="1" applyBorder="1"/>
    <xf numFmtId="0" fontId="4" fillId="0" borderId="7" xfId="0" applyFont="1" applyBorder="1" applyAlignment="1">
      <alignment horizontal="left" vertical="center" indent="3"/>
    </xf>
    <xf numFmtId="0" fontId="4" fillId="0" borderId="8" xfId="0" applyFont="1" applyBorder="1"/>
    <xf numFmtId="0" fontId="3" fillId="0" borderId="9" xfId="0" applyFont="1" applyBorder="1"/>
    <xf numFmtId="0" fontId="6" fillId="0" borderId="0" xfId="0" applyFont="1" applyBorder="1"/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3" fillId="0" borderId="0" xfId="1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164" fontId="5" fillId="0" borderId="0" xfId="1" applyNumberFormat="1" applyFont="1" applyAlignment="1">
      <alignment vertical="center"/>
    </xf>
    <xf numFmtId="0" fontId="3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66"/>
  <sheetViews>
    <sheetView tabSelected="1" workbookViewId="0">
      <selection activeCell="A2" sqref="A2"/>
    </sheetView>
  </sheetViews>
  <sheetFormatPr defaultRowHeight="15" x14ac:dyDescent="0.25"/>
  <cols>
    <col min="1" max="1" width="37.85546875" customWidth="1"/>
    <col min="2" max="20" width="12.85546875" bestFit="1" customWidth="1"/>
    <col min="21" max="21" width="13.28515625" bestFit="1" customWidth="1"/>
    <col min="22" max="22" width="12.85546875" bestFit="1" customWidth="1"/>
    <col min="23" max="25" width="13.28515625" bestFit="1" customWidth="1"/>
  </cols>
  <sheetData>
    <row r="1" spans="1:25" ht="16.5" x14ac:dyDescent="0.25">
      <c r="A1" s="21" t="s">
        <v>56</v>
      </c>
    </row>
    <row r="2" spans="1:25" ht="17.25" thickBot="1" x14ac:dyDescent="0.3">
      <c r="A2" s="2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.75" customHeight="1" x14ac:dyDescent="0.25">
      <c r="A3" s="2" t="s">
        <v>0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36</v>
      </c>
      <c r="H3" s="3" t="s">
        <v>37</v>
      </c>
      <c r="I3" s="3" t="s">
        <v>38</v>
      </c>
      <c r="J3" s="3" t="s">
        <v>39</v>
      </c>
      <c r="K3" s="3" t="s">
        <v>40</v>
      </c>
      <c r="L3" s="3" t="s">
        <v>41</v>
      </c>
      <c r="M3" s="3" t="s">
        <v>42</v>
      </c>
      <c r="N3" s="3" t="s">
        <v>43</v>
      </c>
      <c r="O3" s="3" t="s">
        <v>44</v>
      </c>
      <c r="P3" s="3" t="s">
        <v>45</v>
      </c>
      <c r="Q3" s="3" t="s">
        <v>46</v>
      </c>
      <c r="R3" s="3" t="s">
        <v>47</v>
      </c>
      <c r="S3" s="3" t="s">
        <v>48</v>
      </c>
      <c r="T3" s="3" t="s">
        <v>49</v>
      </c>
      <c r="U3" s="3" t="s">
        <v>50</v>
      </c>
      <c r="V3" s="3" t="s">
        <v>51</v>
      </c>
      <c r="W3" s="3" t="s">
        <v>52</v>
      </c>
      <c r="X3" s="3" t="s">
        <v>53</v>
      </c>
      <c r="Y3" s="3" t="s">
        <v>54</v>
      </c>
    </row>
    <row r="4" spans="1:25" x14ac:dyDescent="0.25">
      <c r="A4" s="4"/>
    </row>
    <row r="5" spans="1:25" x14ac:dyDescent="0.25">
      <c r="A5" s="4" t="s">
        <v>1</v>
      </c>
      <c r="B5" s="18">
        <f t="shared" ref="B5:Y5" si="0">(B7+B15)</f>
        <v>1288495.3584188055</v>
      </c>
      <c r="C5" s="18">
        <f t="shared" si="0"/>
        <v>1304494.9896285939</v>
      </c>
      <c r="D5" s="18">
        <f t="shared" si="0"/>
        <v>1237717.5196635427</v>
      </c>
      <c r="E5" s="18">
        <f t="shared" si="0"/>
        <v>1360656.5206541901</v>
      </c>
      <c r="F5" s="18">
        <f t="shared" si="0"/>
        <v>1493092.3208045403</v>
      </c>
      <c r="G5" s="18">
        <f t="shared" si="0"/>
        <v>1811340.6808236914</v>
      </c>
      <c r="H5" s="18">
        <f t="shared" si="0"/>
        <v>1833620.6872930599</v>
      </c>
      <c r="I5" s="18">
        <f t="shared" si="0"/>
        <v>2165980.0151875606</v>
      </c>
      <c r="J5" s="18">
        <f t="shared" si="0"/>
        <v>2584202.9240824268</v>
      </c>
      <c r="K5" s="18">
        <f t="shared" si="0"/>
        <v>2398385.8796846713</v>
      </c>
      <c r="L5" s="18">
        <f t="shared" si="0"/>
        <v>2491152.6544147683</v>
      </c>
      <c r="M5" s="18">
        <f t="shared" si="0"/>
        <v>2845616.6279564211</v>
      </c>
      <c r="N5" s="18">
        <f t="shared" si="0"/>
        <v>3043404.9351640022</v>
      </c>
      <c r="O5" s="18">
        <f t="shared" si="0"/>
        <v>3056741.3573144823</v>
      </c>
      <c r="P5" s="18">
        <f t="shared" si="0"/>
        <v>3111716.0236149463</v>
      </c>
      <c r="Q5" s="18">
        <f t="shared" si="0"/>
        <v>2997462.8363393918</v>
      </c>
      <c r="R5" s="18">
        <f t="shared" si="0"/>
        <v>2879146.8914575363</v>
      </c>
      <c r="S5" s="18">
        <f t="shared" si="0"/>
        <v>2924236.882316093</v>
      </c>
      <c r="T5" s="18">
        <f t="shared" si="0"/>
        <v>3026289.769506806</v>
      </c>
      <c r="U5" s="18">
        <f t="shared" si="0"/>
        <v>3184379.1962870657</v>
      </c>
      <c r="V5" s="18">
        <f t="shared" si="0"/>
        <v>3016009.1466871812</v>
      </c>
      <c r="W5" s="18">
        <f t="shared" si="0"/>
        <v>3417643.4002239751</v>
      </c>
      <c r="X5" s="18">
        <f t="shared" si="0"/>
        <v>4212541.5560621582</v>
      </c>
      <c r="Y5" s="18">
        <f t="shared" si="0"/>
        <v>4245897.6350878887</v>
      </c>
    </row>
    <row r="6" spans="1:25" x14ac:dyDescent="0.25">
      <c r="A6" s="4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x14ac:dyDescent="0.25">
      <c r="A7" s="4" t="s">
        <v>2</v>
      </c>
      <c r="B7" s="20">
        <f t="shared" ref="B7:Y7" si="1">SUM(B9:B13)</f>
        <v>966842.22687290341</v>
      </c>
      <c r="C7" s="20">
        <f t="shared" si="1"/>
        <v>1047223.1829326439</v>
      </c>
      <c r="D7" s="20">
        <f t="shared" si="1"/>
        <v>989559.98346064053</v>
      </c>
      <c r="E7" s="20">
        <f t="shared" si="1"/>
        <v>1096980.41899401</v>
      </c>
      <c r="F7" s="20">
        <f t="shared" si="1"/>
        <v>1185022.1844084435</v>
      </c>
      <c r="G7" s="20">
        <f t="shared" si="1"/>
        <v>1441366.7232393911</v>
      </c>
      <c r="H7" s="20">
        <f t="shared" si="1"/>
        <v>1441983.9246588699</v>
      </c>
      <c r="I7" s="20">
        <f t="shared" si="1"/>
        <v>1709017.9995463204</v>
      </c>
      <c r="J7" s="20">
        <f t="shared" si="1"/>
        <v>2087546.9567337669</v>
      </c>
      <c r="K7" s="20">
        <f t="shared" si="1"/>
        <v>1882296.5657475749</v>
      </c>
      <c r="L7" s="20">
        <f t="shared" si="1"/>
        <v>1985401.6314670509</v>
      </c>
      <c r="M7" s="20">
        <f t="shared" si="1"/>
        <v>2295325.6717101634</v>
      </c>
      <c r="N7" s="20">
        <f t="shared" si="1"/>
        <v>2465013.7443790091</v>
      </c>
      <c r="O7" s="20">
        <f t="shared" si="1"/>
        <v>2485632.7159166723</v>
      </c>
      <c r="P7" s="20">
        <f t="shared" si="1"/>
        <v>2499246.9959096089</v>
      </c>
      <c r="Q7" s="20">
        <f t="shared" si="1"/>
        <v>2392621.4990058281</v>
      </c>
      <c r="R7" s="20">
        <f t="shared" si="1"/>
        <v>2269324.7400972126</v>
      </c>
      <c r="S7" s="20">
        <f t="shared" si="1"/>
        <v>2302328.1467869077</v>
      </c>
      <c r="T7" s="20">
        <f t="shared" si="1"/>
        <v>2377375.5884739794</v>
      </c>
      <c r="U7" s="20">
        <f t="shared" si="1"/>
        <v>2516480.3126119338</v>
      </c>
      <c r="V7" s="20">
        <f t="shared" si="1"/>
        <v>2399852.846885331</v>
      </c>
      <c r="W7" s="20">
        <f t="shared" si="1"/>
        <v>2745987.6789955106</v>
      </c>
      <c r="X7" s="20">
        <f t="shared" si="1"/>
        <v>3384834.2421354996</v>
      </c>
      <c r="Y7" s="20">
        <f t="shared" si="1"/>
        <v>3391655.3670377312</v>
      </c>
    </row>
    <row r="8" spans="1:25" x14ac:dyDescent="0.25">
      <c r="A8" s="4"/>
      <c r="B8" s="6"/>
      <c r="C8" s="6"/>
      <c r="D8" s="6"/>
      <c r="E8" s="22"/>
      <c r="F8" s="22"/>
      <c r="G8" s="22"/>
      <c r="H8" s="22"/>
      <c r="I8" s="22"/>
      <c r="J8" s="22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x14ac:dyDescent="0.25">
      <c r="A9" s="5" t="s">
        <v>3</v>
      </c>
      <c r="B9" s="6">
        <v>139117.99050000013</v>
      </c>
      <c r="C9" s="6">
        <v>141623.76650000011</v>
      </c>
      <c r="D9" s="6">
        <v>145366.84250000014</v>
      </c>
      <c r="E9" s="6">
        <v>152514.43000000008</v>
      </c>
      <c r="F9" s="6">
        <v>169098.73099999985</v>
      </c>
      <c r="G9" s="6">
        <v>183676.71750000023</v>
      </c>
      <c r="H9" s="6">
        <v>186922.54249999995</v>
      </c>
      <c r="I9" s="6">
        <v>201530.91450000039</v>
      </c>
      <c r="J9" s="6">
        <v>243756.96499999971</v>
      </c>
      <c r="K9" s="6">
        <v>210923.0250000002</v>
      </c>
      <c r="L9" s="6">
        <v>228598.01199999981</v>
      </c>
      <c r="M9" s="6">
        <v>256193.9254999999</v>
      </c>
      <c r="N9" s="6">
        <v>259894.24150000038</v>
      </c>
      <c r="O9" s="6">
        <v>269218.45200000005</v>
      </c>
      <c r="P9" s="6">
        <v>275803.38350000017</v>
      </c>
      <c r="Q9" s="6">
        <v>272248.26950000023</v>
      </c>
      <c r="R9" s="6">
        <v>267167.0465000004</v>
      </c>
      <c r="S9" s="6">
        <v>278818.45999999956</v>
      </c>
      <c r="T9" s="6">
        <v>285214.18649999995</v>
      </c>
      <c r="U9" s="6">
        <v>293639.09699999943</v>
      </c>
      <c r="V9" s="6">
        <v>281183.93600000057</v>
      </c>
      <c r="W9" s="6">
        <v>303129.98199999961</v>
      </c>
      <c r="X9" s="6">
        <v>369534.81699999957</v>
      </c>
      <c r="Y9" s="6">
        <v>388814.9784999995</v>
      </c>
    </row>
    <row r="10" spans="1:25" x14ac:dyDescent="0.25">
      <c r="A10" s="5" t="s">
        <v>4</v>
      </c>
      <c r="B10" s="6">
        <v>69047.352986969956</v>
      </c>
      <c r="C10" s="6">
        <v>74558.723733120118</v>
      </c>
      <c r="D10" s="6">
        <v>75658.356926450084</v>
      </c>
      <c r="E10" s="6">
        <v>68119.44001024001</v>
      </c>
      <c r="F10" s="6">
        <v>68949.459139444079</v>
      </c>
      <c r="G10" s="6">
        <v>98703.271190000058</v>
      </c>
      <c r="H10" s="6">
        <v>90647.457660000073</v>
      </c>
      <c r="I10" s="6">
        <v>116404.4501325201</v>
      </c>
      <c r="J10" s="6">
        <v>146587.87631419036</v>
      </c>
      <c r="K10" s="6">
        <v>135061.13256857559</v>
      </c>
      <c r="L10" s="6">
        <v>173521.63969439114</v>
      </c>
      <c r="M10" s="6">
        <v>190625.95968151404</v>
      </c>
      <c r="N10" s="6">
        <v>213877.96845217605</v>
      </c>
      <c r="O10" s="6">
        <v>211732.55274943664</v>
      </c>
      <c r="P10" s="6">
        <v>203198.70195203833</v>
      </c>
      <c r="Q10" s="6">
        <v>201733.58694639761</v>
      </c>
      <c r="R10" s="6">
        <v>199113.83189362165</v>
      </c>
      <c r="S10" s="6">
        <v>200323.96010538848</v>
      </c>
      <c r="T10" s="6">
        <v>208722.06585906213</v>
      </c>
      <c r="U10" s="6">
        <v>174907.83077383228</v>
      </c>
      <c r="V10" s="6">
        <v>241802.65273941017</v>
      </c>
      <c r="W10" s="6">
        <v>285922.30434766016</v>
      </c>
      <c r="X10" s="6">
        <v>318453.48162706982</v>
      </c>
      <c r="Y10" s="6">
        <v>382484.74550599477</v>
      </c>
    </row>
    <row r="11" spans="1:25" x14ac:dyDescent="0.25">
      <c r="A11" s="5" t="s">
        <v>5</v>
      </c>
      <c r="B11" s="6">
        <v>445153.51400100021</v>
      </c>
      <c r="C11" s="6">
        <v>472989.78099999932</v>
      </c>
      <c r="D11" s="6">
        <v>475480.19984000025</v>
      </c>
      <c r="E11" s="6">
        <v>484707.69761000038</v>
      </c>
      <c r="F11" s="6">
        <v>515123.80523999955</v>
      </c>
      <c r="G11" s="6">
        <v>619905.03749699146</v>
      </c>
      <c r="H11" s="6">
        <v>624631.52486293984</v>
      </c>
      <c r="I11" s="6">
        <v>727680.48174061929</v>
      </c>
      <c r="J11" s="6">
        <v>878650.93588965666</v>
      </c>
      <c r="K11" s="6">
        <v>799972.90795188944</v>
      </c>
      <c r="L11" s="6">
        <v>811548.68522410933</v>
      </c>
      <c r="M11" s="6">
        <v>937259.52389404038</v>
      </c>
      <c r="N11" s="6">
        <v>957815.11502044112</v>
      </c>
      <c r="O11" s="6">
        <v>961169.85052903008</v>
      </c>
      <c r="P11" s="6">
        <v>918453.02176093904</v>
      </c>
      <c r="Q11" s="6">
        <v>839923.95123076846</v>
      </c>
      <c r="R11" s="6">
        <v>839511.64585303026</v>
      </c>
      <c r="S11" s="6">
        <v>841119.65181869932</v>
      </c>
      <c r="T11" s="6">
        <v>901087.76924273814</v>
      </c>
      <c r="U11" s="6">
        <v>1024133.8157664617</v>
      </c>
      <c r="V11" s="6">
        <v>930900.1030279696</v>
      </c>
      <c r="W11" s="6">
        <v>1121805.547181359</v>
      </c>
      <c r="X11" s="6">
        <v>1420845.1605913572</v>
      </c>
      <c r="Y11" s="6">
        <v>1376407.0669664317</v>
      </c>
    </row>
    <row r="12" spans="1:25" x14ac:dyDescent="0.25">
      <c r="A12" s="5" t="s">
        <v>6</v>
      </c>
      <c r="B12" s="6">
        <v>70292.778879999954</v>
      </c>
      <c r="C12" s="6">
        <v>60680.683050000109</v>
      </c>
      <c r="D12" s="6">
        <v>66505.418909999949</v>
      </c>
      <c r="E12" s="6">
        <v>84025.890079999852</v>
      </c>
      <c r="F12" s="6">
        <v>79368.876999999979</v>
      </c>
      <c r="G12" s="6">
        <v>105163.61600000002</v>
      </c>
      <c r="H12" s="6">
        <v>100446.50700000001</v>
      </c>
      <c r="I12" s="6">
        <v>123962.59799999995</v>
      </c>
      <c r="J12" s="6">
        <v>144568.2870000001</v>
      </c>
      <c r="K12" s="6">
        <v>140374.40654320992</v>
      </c>
      <c r="L12" s="6">
        <v>154114.89216055011</v>
      </c>
      <c r="M12" s="6">
        <v>172373.50876186974</v>
      </c>
      <c r="N12" s="6">
        <v>198133.4668351234</v>
      </c>
      <c r="O12" s="6">
        <v>193492.33688358997</v>
      </c>
      <c r="P12" s="6">
        <v>188399.41133356982</v>
      </c>
      <c r="Q12" s="6">
        <v>197944.37770865989</v>
      </c>
      <c r="R12" s="6">
        <v>149353.66258055967</v>
      </c>
      <c r="S12" s="6">
        <v>157248.98624282004</v>
      </c>
      <c r="T12" s="6">
        <v>148792.44983218017</v>
      </c>
      <c r="U12" s="6">
        <v>189799.10761163986</v>
      </c>
      <c r="V12" s="6">
        <v>157444.39241795003</v>
      </c>
      <c r="W12" s="6">
        <v>155552.19043649014</v>
      </c>
      <c r="X12" s="6">
        <v>189285.65591706964</v>
      </c>
      <c r="Y12" s="6">
        <v>192721.72385628006</v>
      </c>
    </row>
    <row r="13" spans="1:25" x14ac:dyDescent="0.25">
      <c r="A13" s="5" t="s">
        <v>7</v>
      </c>
      <c r="B13" s="6">
        <v>243230.59050493318</v>
      </c>
      <c r="C13" s="6">
        <v>297370.22864952433</v>
      </c>
      <c r="D13" s="6">
        <v>226549.16528419012</v>
      </c>
      <c r="E13" s="6">
        <v>307612.96129376965</v>
      </c>
      <c r="F13" s="6">
        <v>352481.31202900008</v>
      </c>
      <c r="G13" s="6">
        <v>433918.08105239942</v>
      </c>
      <c r="H13" s="6">
        <v>439335.89263592992</v>
      </c>
      <c r="I13" s="6">
        <v>539439.55517318076</v>
      </c>
      <c r="J13" s="6">
        <v>673982.89252992009</v>
      </c>
      <c r="K13" s="6">
        <v>595965.09368389961</v>
      </c>
      <c r="L13" s="6">
        <v>617618.40238800028</v>
      </c>
      <c r="M13" s="6">
        <v>738872.75387273927</v>
      </c>
      <c r="N13" s="6">
        <v>835292.95257126831</v>
      </c>
      <c r="O13" s="6">
        <v>850019.52375461545</v>
      </c>
      <c r="P13" s="6">
        <v>913392.47736306151</v>
      </c>
      <c r="Q13" s="6">
        <v>880771.31362000201</v>
      </c>
      <c r="R13" s="6">
        <v>814178.55327000027</v>
      </c>
      <c r="S13" s="6">
        <v>824817.08862000052</v>
      </c>
      <c r="T13" s="6">
        <v>833559.11703999888</v>
      </c>
      <c r="U13" s="6">
        <v>834000.46146000037</v>
      </c>
      <c r="V13" s="6">
        <v>788521.76270000055</v>
      </c>
      <c r="W13" s="6">
        <v>879577.65503000177</v>
      </c>
      <c r="X13" s="6">
        <v>1086715.1270000031</v>
      </c>
      <c r="Y13" s="6">
        <v>1051226.8522090253</v>
      </c>
    </row>
    <row r="14" spans="1:25" x14ac:dyDescent="0.25">
      <c r="A14" s="4"/>
      <c r="B14" s="6"/>
      <c r="C14" s="6"/>
      <c r="D14" s="6"/>
      <c r="E14" s="22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x14ac:dyDescent="0.25">
      <c r="A15" s="4" t="s">
        <v>8</v>
      </c>
      <c r="B15" s="20">
        <f t="shared" ref="B15:Y15" si="2">B17+B19</f>
        <v>321653.13154590211</v>
      </c>
      <c r="C15" s="20">
        <f t="shared" si="2"/>
        <v>257271.80669595007</v>
      </c>
      <c r="D15" s="20">
        <f t="shared" si="2"/>
        <v>248157.53620290215</v>
      </c>
      <c r="E15" s="20">
        <f t="shared" si="2"/>
        <v>263676.10166018014</v>
      </c>
      <c r="F15" s="20">
        <f t="shared" si="2"/>
        <v>308070.13639609684</v>
      </c>
      <c r="G15" s="20">
        <f t="shared" si="2"/>
        <v>369973.95758430037</v>
      </c>
      <c r="H15" s="20">
        <f t="shared" si="2"/>
        <v>391636.76263419009</v>
      </c>
      <c r="I15" s="20">
        <f t="shared" si="2"/>
        <v>456962.01564124029</v>
      </c>
      <c r="J15" s="20">
        <f t="shared" si="2"/>
        <v>496655.96734865988</v>
      </c>
      <c r="K15" s="20">
        <f t="shared" si="2"/>
        <v>516089.31393709627</v>
      </c>
      <c r="L15" s="20">
        <f t="shared" si="2"/>
        <v>505751.02294771734</v>
      </c>
      <c r="M15" s="20">
        <f t="shared" si="2"/>
        <v>550290.95624625764</v>
      </c>
      <c r="N15" s="20">
        <f t="shared" si="2"/>
        <v>578391.19078499312</v>
      </c>
      <c r="O15" s="20">
        <f t="shared" si="2"/>
        <v>571108.64139781008</v>
      </c>
      <c r="P15" s="20">
        <f t="shared" si="2"/>
        <v>612469.0277053375</v>
      </c>
      <c r="Q15" s="20">
        <f t="shared" si="2"/>
        <v>604841.3373335636</v>
      </c>
      <c r="R15" s="20">
        <f t="shared" si="2"/>
        <v>609822.15136032342</v>
      </c>
      <c r="S15" s="20">
        <f t="shared" si="2"/>
        <v>621908.73552918551</v>
      </c>
      <c r="T15" s="20">
        <f t="shared" si="2"/>
        <v>648914.18103282654</v>
      </c>
      <c r="U15" s="20">
        <f t="shared" si="2"/>
        <v>667898.88367513171</v>
      </c>
      <c r="V15" s="20">
        <f t="shared" si="2"/>
        <v>616156.29980185034</v>
      </c>
      <c r="W15" s="20">
        <f t="shared" si="2"/>
        <v>671655.72122846427</v>
      </c>
      <c r="X15" s="20">
        <f t="shared" si="2"/>
        <v>827707.31392665906</v>
      </c>
      <c r="Y15" s="20">
        <f t="shared" si="2"/>
        <v>854242.26805015758</v>
      </c>
    </row>
    <row r="16" spans="1:25" x14ac:dyDescent="0.25">
      <c r="A16" s="4"/>
      <c r="B16" s="6"/>
      <c r="C16" s="6"/>
      <c r="D16" s="6"/>
      <c r="E16" s="22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6" x14ac:dyDescent="0.25">
      <c r="A17" s="7" t="s">
        <v>9</v>
      </c>
      <c r="B17" s="6">
        <v>56560.250415000104</v>
      </c>
      <c r="C17" s="6">
        <v>60172.310779999949</v>
      </c>
      <c r="D17" s="6">
        <v>58113.193855000005</v>
      </c>
      <c r="E17" s="6">
        <v>58977.263000000123</v>
      </c>
      <c r="F17" s="6">
        <v>54378.913035000056</v>
      </c>
      <c r="G17" s="6">
        <v>60021.530499999979</v>
      </c>
      <c r="H17" s="6">
        <v>58940.35940500001</v>
      </c>
      <c r="I17" s="6">
        <v>67140.682499999981</v>
      </c>
      <c r="J17" s="6">
        <v>79875.414499999941</v>
      </c>
      <c r="K17" s="6">
        <v>79384.439335000032</v>
      </c>
      <c r="L17" s="6">
        <v>79351.018000000055</v>
      </c>
      <c r="M17" s="6">
        <v>82858.655229999917</v>
      </c>
      <c r="N17" s="6">
        <v>96172.961999999927</v>
      </c>
      <c r="O17" s="6">
        <v>100958.77300000007</v>
      </c>
      <c r="P17" s="6">
        <v>132517.25225500006</v>
      </c>
      <c r="Q17" s="6">
        <v>123225.5673349999</v>
      </c>
      <c r="R17" s="6">
        <v>123105.55367000002</v>
      </c>
      <c r="S17" s="6">
        <v>116511.5744749999</v>
      </c>
      <c r="T17" s="6">
        <v>115438.83760499991</v>
      </c>
      <c r="U17" s="6">
        <v>120873.45089000004</v>
      </c>
      <c r="V17" s="6">
        <v>118492.35136999984</v>
      </c>
      <c r="W17" s="6">
        <v>128605.83978999994</v>
      </c>
      <c r="X17" s="6">
        <v>149380.20767000003</v>
      </c>
      <c r="Y17" s="6">
        <v>155510.90215999997</v>
      </c>
    </row>
    <row r="18" spans="1:26" x14ac:dyDescent="0.25">
      <c r="A18" s="4"/>
      <c r="B18" s="6"/>
      <c r="C18" s="6"/>
      <c r="D18" s="6"/>
      <c r="E18" s="22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6" x14ac:dyDescent="0.25">
      <c r="A19" s="4" t="s">
        <v>10</v>
      </c>
      <c r="B19" s="20">
        <f t="shared" ref="B19:Y19" si="3">SUM(B21:B27)</f>
        <v>265092.88113090198</v>
      </c>
      <c r="C19" s="20">
        <f t="shared" si="3"/>
        <v>197099.49591595013</v>
      </c>
      <c r="D19" s="20">
        <f t="shared" si="3"/>
        <v>190044.34234790213</v>
      </c>
      <c r="E19" s="20">
        <f t="shared" si="3"/>
        <v>204698.83866018002</v>
      </c>
      <c r="F19" s="20">
        <f t="shared" si="3"/>
        <v>253691.22336109678</v>
      </c>
      <c r="G19" s="20">
        <f t="shared" si="3"/>
        <v>309952.42708430038</v>
      </c>
      <c r="H19" s="20">
        <f t="shared" si="3"/>
        <v>332696.40322919009</v>
      </c>
      <c r="I19" s="20">
        <f t="shared" si="3"/>
        <v>389821.33314124029</v>
      </c>
      <c r="J19" s="20">
        <f t="shared" si="3"/>
        <v>416780.55284865992</v>
      </c>
      <c r="K19" s="20">
        <f t="shared" si="3"/>
        <v>436704.87460209621</v>
      </c>
      <c r="L19" s="20">
        <f t="shared" si="3"/>
        <v>426400.0049477173</v>
      </c>
      <c r="M19" s="20">
        <f t="shared" si="3"/>
        <v>467432.30101625773</v>
      </c>
      <c r="N19" s="20">
        <f t="shared" si="3"/>
        <v>482218.22878499317</v>
      </c>
      <c r="O19" s="20">
        <f t="shared" si="3"/>
        <v>470149.86839780997</v>
      </c>
      <c r="P19" s="20">
        <f t="shared" si="3"/>
        <v>479951.77545033745</v>
      </c>
      <c r="Q19" s="20">
        <f t="shared" si="3"/>
        <v>481615.76999856369</v>
      </c>
      <c r="R19" s="20">
        <f t="shared" si="3"/>
        <v>486716.59769032337</v>
      </c>
      <c r="S19" s="20">
        <f t="shared" si="3"/>
        <v>505397.16105418559</v>
      </c>
      <c r="T19" s="20">
        <f t="shared" si="3"/>
        <v>533475.34342782665</v>
      </c>
      <c r="U19" s="20">
        <f t="shared" si="3"/>
        <v>547025.43278513162</v>
      </c>
      <c r="V19" s="20">
        <f t="shared" si="3"/>
        <v>497663.94843185047</v>
      </c>
      <c r="W19" s="20">
        <f t="shared" si="3"/>
        <v>543049.88143846428</v>
      </c>
      <c r="X19" s="20">
        <f t="shared" si="3"/>
        <v>678327.10625665903</v>
      </c>
      <c r="Y19" s="20">
        <f t="shared" si="3"/>
        <v>698731.36589015764</v>
      </c>
    </row>
    <row r="20" spans="1:26" x14ac:dyDescent="0.25">
      <c r="A20" s="4"/>
      <c r="B20" s="6"/>
      <c r="C20" s="6"/>
      <c r="D20" s="6"/>
      <c r="E20" s="22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6" x14ac:dyDescent="0.25">
      <c r="A21" s="8" t="s">
        <v>11</v>
      </c>
      <c r="B21" s="6">
        <v>58238.748057490047</v>
      </c>
      <c r="C21" s="9" t="s">
        <v>55</v>
      </c>
      <c r="D21" s="9" t="s">
        <v>55</v>
      </c>
      <c r="E21" s="9" t="s">
        <v>55</v>
      </c>
      <c r="F21" s="9" t="s">
        <v>55</v>
      </c>
      <c r="G21" s="6">
        <v>69702.377704960265</v>
      </c>
      <c r="H21" s="6">
        <v>75972.846249299968</v>
      </c>
      <c r="I21" s="6">
        <v>85629.496963010301</v>
      </c>
      <c r="J21" s="6">
        <v>55333.096148330049</v>
      </c>
      <c r="K21" s="6">
        <v>96534.513095020055</v>
      </c>
      <c r="L21" s="6">
        <v>84554.670630430162</v>
      </c>
      <c r="M21" s="6">
        <v>89025.189075599992</v>
      </c>
      <c r="N21" s="6">
        <v>99208.223384270081</v>
      </c>
      <c r="O21" s="6">
        <v>95478.992669060215</v>
      </c>
      <c r="P21" s="6">
        <v>97832.601426560257</v>
      </c>
      <c r="Q21" s="6">
        <v>97137.43338839541</v>
      </c>
      <c r="R21" s="6">
        <v>93647.086919486261</v>
      </c>
      <c r="S21" s="6">
        <v>112997.48063573963</v>
      </c>
      <c r="T21" s="6">
        <v>119996.08369268524</v>
      </c>
      <c r="U21" s="6">
        <v>117119.56399883752</v>
      </c>
      <c r="V21" s="6">
        <v>106581.55242945222</v>
      </c>
      <c r="W21" s="6">
        <v>119256.44020640357</v>
      </c>
      <c r="X21" s="6">
        <v>141721.01684921188</v>
      </c>
      <c r="Y21" s="6">
        <v>146843.26610473514</v>
      </c>
    </row>
    <row r="22" spans="1:26" x14ac:dyDescent="0.25">
      <c r="A22" s="8" t="s">
        <v>12</v>
      </c>
      <c r="B22" s="6">
        <v>24605.07020972003</v>
      </c>
      <c r="C22" s="6">
        <v>22508.497861849995</v>
      </c>
      <c r="D22" s="6">
        <v>21848.020348522346</v>
      </c>
      <c r="E22" s="6">
        <v>22504.634162010025</v>
      </c>
      <c r="F22" s="6">
        <v>23871.95149152002</v>
      </c>
      <c r="G22" s="6">
        <v>26061.362827499976</v>
      </c>
      <c r="H22" s="6">
        <v>25784.289771240019</v>
      </c>
      <c r="I22" s="6">
        <v>31233.414322109969</v>
      </c>
      <c r="J22" s="6">
        <v>36976.822652770032</v>
      </c>
      <c r="K22" s="6">
        <v>36630.382258469974</v>
      </c>
      <c r="L22" s="6">
        <v>35318.093941130057</v>
      </c>
      <c r="M22" s="6">
        <v>38253.600175991203</v>
      </c>
      <c r="N22" s="6">
        <v>40031.116672547003</v>
      </c>
      <c r="O22" s="6">
        <v>38707.184444628721</v>
      </c>
      <c r="P22" s="6">
        <v>47087.741801100063</v>
      </c>
      <c r="Q22" s="6">
        <v>44797.923502031823</v>
      </c>
      <c r="R22" s="6">
        <v>42293.258447440006</v>
      </c>
      <c r="S22" s="6">
        <v>33003.918107160032</v>
      </c>
      <c r="T22" s="6">
        <v>37062.017752760061</v>
      </c>
      <c r="U22" s="6">
        <v>42733.158007539983</v>
      </c>
      <c r="V22" s="6">
        <v>37534.359132270096</v>
      </c>
      <c r="W22" s="6">
        <v>37334.354147090002</v>
      </c>
      <c r="X22" s="6">
        <v>53423.24377966579</v>
      </c>
      <c r="Y22" s="6">
        <v>58183.676942190898</v>
      </c>
    </row>
    <row r="23" spans="1:26" x14ac:dyDescent="0.25">
      <c r="A23" s="8" t="s">
        <v>13</v>
      </c>
      <c r="B23" s="6">
        <v>38375.020143459973</v>
      </c>
      <c r="C23" s="6">
        <v>37468.190370599965</v>
      </c>
      <c r="D23" s="6">
        <v>37413.781475069969</v>
      </c>
      <c r="E23" s="6">
        <v>38953.693664750019</v>
      </c>
      <c r="F23" s="6">
        <v>49804.23945497012</v>
      </c>
      <c r="G23" s="6">
        <v>47077.525144650019</v>
      </c>
      <c r="H23" s="6">
        <v>47965.87203407997</v>
      </c>
      <c r="I23" s="6">
        <v>57603.260544829987</v>
      </c>
      <c r="J23" s="6">
        <v>66676.845174939968</v>
      </c>
      <c r="K23" s="6">
        <v>58830.942280110066</v>
      </c>
      <c r="L23" s="6">
        <v>65029.135711539973</v>
      </c>
      <c r="M23" s="6">
        <v>75958.431448899952</v>
      </c>
      <c r="N23" s="6">
        <v>73661.485968070163</v>
      </c>
      <c r="O23" s="6">
        <v>73519.429073089937</v>
      </c>
      <c r="P23" s="6">
        <v>69055.307240920039</v>
      </c>
      <c r="Q23" s="6">
        <v>73781.461033280095</v>
      </c>
      <c r="R23" s="6">
        <v>75005.505735160055</v>
      </c>
      <c r="S23" s="6">
        <v>77113.564738210116</v>
      </c>
      <c r="T23" s="6">
        <v>85001.042406279928</v>
      </c>
      <c r="U23" s="6">
        <v>95172.70149387019</v>
      </c>
      <c r="V23" s="6">
        <v>82889.331184660026</v>
      </c>
      <c r="W23" s="6">
        <v>93153.305365119828</v>
      </c>
      <c r="X23" s="6">
        <v>122324.33063850977</v>
      </c>
      <c r="Y23" s="6">
        <v>122720.30876105028</v>
      </c>
    </row>
    <row r="24" spans="1:26" x14ac:dyDescent="0.25">
      <c r="A24" s="8" t="s">
        <v>14</v>
      </c>
      <c r="B24" s="6">
        <v>3241.1871291800035</v>
      </c>
      <c r="C24" s="6">
        <v>3154.073700549633</v>
      </c>
      <c r="D24" s="6">
        <v>3255.3389668800032</v>
      </c>
      <c r="E24" s="6">
        <v>3255.0085968400003</v>
      </c>
      <c r="F24" s="6">
        <v>3348.8014660099989</v>
      </c>
      <c r="G24" s="6">
        <v>3797.0936103100003</v>
      </c>
      <c r="H24" s="6">
        <v>3779.8369609000006</v>
      </c>
      <c r="I24" s="6">
        <v>3734.1907102500013</v>
      </c>
      <c r="J24" s="6">
        <v>4457.4455425500028</v>
      </c>
      <c r="K24" s="6">
        <v>4510.0528973500013</v>
      </c>
      <c r="L24" s="6">
        <v>4330.0419218055931</v>
      </c>
      <c r="M24" s="6">
        <v>4714.8861332572997</v>
      </c>
      <c r="N24" s="6">
        <v>5280.9462005300011</v>
      </c>
      <c r="O24" s="6">
        <v>5178.2164365932022</v>
      </c>
      <c r="P24" s="6">
        <v>5045.4301916018012</v>
      </c>
      <c r="Q24" s="6">
        <v>5726.5678104634899</v>
      </c>
      <c r="R24" s="6">
        <v>5115.8108101100079</v>
      </c>
      <c r="S24" s="6">
        <v>5031.3760797299919</v>
      </c>
      <c r="T24" s="6">
        <v>5628.6406676500037</v>
      </c>
      <c r="U24" s="6">
        <v>5638.8728796399937</v>
      </c>
      <c r="V24" s="6">
        <v>5824.4960273500019</v>
      </c>
      <c r="W24" s="6">
        <v>5940.5075557828004</v>
      </c>
      <c r="X24" s="6">
        <v>6213.5200383256042</v>
      </c>
      <c r="Y24" s="6">
        <v>6775.4923059823996</v>
      </c>
    </row>
    <row r="25" spans="1:26" x14ac:dyDescent="0.25">
      <c r="A25" s="8" t="s">
        <v>15</v>
      </c>
      <c r="B25" s="6">
        <v>30427.56293253542</v>
      </c>
      <c r="C25" s="6">
        <v>27238.288861650599</v>
      </c>
      <c r="D25" s="6">
        <v>26147.917751629833</v>
      </c>
      <c r="E25" s="6">
        <v>27794.88998286003</v>
      </c>
      <c r="F25" s="6">
        <v>30030.708858149988</v>
      </c>
      <c r="G25" s="6">
        <v>32128.45157522006</v>
      </c>
      <c r="H25" s="6">
        <v>38569.739948739982</v>
      </c>
      <c r="I25" s="6">
        <v>42684.772130000041</v>
      </c>
      <c r="J25" s="6">
        <v>48930.077366169942</v>
      </c>
      <c r="K25" s="6">
        <v>52268.408668576129</v>
      </c>
      <c r="L25" s="6">
        <v>45715.10963669663</v>
      </c>
      <c r="M25" s="6">
        <v>51388.167589558805</v>
      </c>
      <c r="N25" s="6">
        <v>49953.654405554968</v>
      </c>
      <c r="O25" s="6">
        <v>46403.61511856073</v>
      </c>
      <c r="P25" s="6">
        <v>47198.676212387742</v>
      </c>
      <c r="Q25" s="6">
        <v>50992.062052331443</v>
      </c>
      <c r="R25" s="6">
        <v>69896.751658733905</v>
      </c>
      <c r="S25" s="6">
        <v>66430.245451169554</v>
      </c>
      <c r="T25" s="6">
        <v>71006.661078453079</v>
      </c>
      <c r="U25" s="6">
        <v>67927.352887393994</v>
      </c>
      <c r="V25" s="6">
        <v>65018.615740578498</v>
      </c>
      <c r="W25" s="6">
        <v>60813.862389780428</v>
      </c>
      <c r="X25" s="6">
        <v>73086.991127750502</v>
      </c>
      <c r="Y25" s="6">
        <v>80835.03533895791</v>
      </c>
    </row>
    <row r="26" spans="1:26" x14ac:dyDescent="0.25">
      <c r="A26" s="8" t="s">
        <v>16</v>
      </c>
      <c r="B26" s="6">
        <v>71376.65751215996</v>
      </c>
      <c r="C26" s="6">
        <v>68828.166727319971</v>
      </c>
      <c r="D26" s="6">
        <v>62500.014907330027</v>
      </c>
      <c r="E26" s="6">
        <v>74524.100290639937</v>
      </c>
      <c r="F26" s="6">
        <v>104163.27324403003</v>
      </c>
      <c r="G26" s="6">
        <v>87050.522579020122</v>
      </c>
      <c r="H26" s="6">
        <v>94391.931904270139</v>
      </c>
      <c r="I26" s="6">
        <v>108763.48086603999</v>
      </c>
      <c r="J26" s="6">
        <v>130989.97382470987</v>
      </c>
      <c r="K26" s="6">
        <v>123255.32304084991</v>
      </c>
      <c r="L26" s="6">
        <v>122954.4459343201</v>
      </c>
      <c r="M26" s="6">
        <v>131506.20293810996</v>
      </c>
      <c r="N26" s="6">
        <v>132146.96281586803</v>
      </c>
      <c r="O26" s="6">
        <v>133963.07418494008</v>
      </c>
      <c r="P26" s="6">
        <v>134555.49006659741</v>
      </c>
      <c r="Q26" s="6">
        <v>130707.55638490559</v>
      </c>
      <c r="R26" s="6">
        <v>125223.82330568114</v>
      </c>
      <c r="S26" s="6">
        <v>133177.7927628149</v>
      </c>
      <c r="T26" s="6">
        <v>137456.49002855757</v>
      </c>
      <c r="U26" s="6">
        <v>139957.41707577635</v>
      </c>
      <c r="V26" s="6">
        <v>122326.72989537011</v>
      </c>
      <c r="W26" s="6">
        <v>137601.65610190996</v>
      </c>
      <c r="X26" s="6">
        <v>180074.68288809955</v>
      </c>
      <c r="Y26" s="6">
        <v>181526.42476968982</v>
      </c>
    </row>
    <row r="27" spans="1:26" x14ac:dyDescent="0.25">
      <c r="A27" s="8" t="s">
        <v>17</v>
      </c>
      <c r="B27" s="6">
        <v>38828.635146356537</v>
      </c>
      <c r="C27" s="6">
        <v>37902.278393979977</v>
      </c>
      <c r="D27" s="6">
        <v>38879.268898469949</v>
      </c>
      <c r="E27" s="6">
        <v>37666.511963079996</v>
      </c>
      <c r="F27" s="6">
        <v>42472.248846416624</v>
      </c>
      <c r="G27" s="6">
        <v>44135.093642639949</v>
      </c>
      <c r="H27" s="6">
        <v>46231.886360660021</v>
      </c>
      <c r="I27" s="6">
        <v>60172.717604999991</v>
      </c>
      <c r="J27" s="6">
        <v>73416.292139189987</v>
      </c>
      <c r="K27" s="6">
        <v>64675.25236172013</v>
      </c>
      <c r="L27" s="6">
        <v>68498.507171794772</v>
      </c>
      <c r="M27" s="6">
        <v>76585.823654840497</v>
      </c>
      <c r="N27" s="6">
        <v>81935.839338152888</v>
      </c>
      <c r="O27" s="6">
        <v>76899.356470937069</v>
      </c>
      <c r="P27" s="6">
        <v>79176.528511170109</v>
      </c>
      <c r="Q27" s="6">
        <v>78472.765827155832</v>
      </c>
      <c r="R27" s="6">
        <v>75534.360813711988</v>
      </c>
      <c r="S27" s="6">
        <v>77642.783279361407</v>
      </c>
      <c r="T27" s="6">
        <v>77324.407801440844</v>
      </c>
      <c r="U27" s="6">
        <v>78476.366442073617</v>
      </c>
      <c r="V27" s="6">
        <v>77488.864022169568</v>
      </c>
      <c r="W27" s="6">
        <v>88949.755672377636</v>
      </c>
      <c r="X27" s="6">
        <v>101483.32093509588</v>
      </c>
      <c r="Y27" s="6">
        <v>101847.16166755119</v>
      </c>
    </row>
    <row r="28" spans="1:26" ht="15.75" thickBot="1" x14ac:dyDescent="0.3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6" ht="15.75" thickBot="1" x14ac:dyDescent="0.3">
      <c r="A29" s="23" t="s">
        <v>19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6" x14ac:dyDescent="0.25">
      <c r="A30" s="7"/>
    </row>
    <row r="31" spans="1:26" x14ac:dyDescent="0.25">
      <c r="A31" s="4" t="s">
        <v>1</v>
      </c>
      <c r="B31" s="12">
        <f t="shared" ref="B31:S31" si="4">+B5/B$5*100</f>
        <v>100</v>
      </c>
      <c r="C31" s="12">
        <f t="shared" si="4"/>
        <v>100</v>
      </c>
      <c r="D31" s="12">
        <f t="shared" si="4"/>
        <v>100</v>
      </c>
      <c r="E31" s="12">
        <f t="shared" si="4"/>
        <v>100</v>
      </c>
      <c r="F31" s="12">
        <f t="shared" si="4"/>
        <v>100</v>
      </c>
      <c r="G31" s="12">
        <f t="shared" si="4"/>
        <v>100</v>
      </c>
      <c r="H31" s="12">
        <f t="shared" si="4"/>
        <v>100</v>
      </c>
      <c r="I31" s="12">
        <f t="shared" si="4"/>
        <v>100</v>
      </c>
      <c r="J31" s="12">
        <f t="shared" si="4"/>
        <v>100</v>
      </c>
      <c r="K31" s="12">
        <f t="shared" si="4"/>
        <v>100</v>
      </c>
      <c r="L31" s="12">
        <f t="shared" si="4"/>
        <v>100</v>
      </c>
      <c r="M31" s="12">
        <f t="shared" si="4"/>
        <v>100</v>
      </c>
      <c r="N31" s="12">
        <f t="shared" si="4"/>
        <v>100</v>
      </c>
      <c r="O31" s="12">
        <f t="shared" si="4"/>
        <v>100</v>
      </c>
      <c r="P31" s="12">
        <f t="shared" si="4"/>
        <v>100</v>
      </c>
      <c r="Q31" s="12">
        <f t="shared" si="4"/>
        <v>100</v>
      </c>
      <c r="R31" s="12">
        <f t="shared" si="4"/>
        <v>100</v>
      </c>
      <c r="S31" s="12">
        <f t="shared" si="4"/>
        <v>100</v>
      </c>
      <c r="T31" s="12">
        <f t="shared" ref="T31:Y31" si="5">+T5/T$5*100</f>
        <v>100</v>
      </c>
      <c r="U31" s="12">
        <f t="shared" si="5"/>
        <v>100</v>
      </c>
      <c r="V31" s="12">
        <f t="shared" si="5"/>
        <v>100</v>
      </c>
      <c r="W31" s="12">
        <f t="shared" si="5"/>
        <v>100</v>
      </c>
      <c r="X31" s="12">
        <f t="shared" si="5"/>
        <v>100</v>
      </c>
      <c r="Y31" s="12">
        <f t="shared" si="5"/>
        <v>100</v>
      </c>
      <c r="Z31" s="12"/>
    </row>
    <row r="32" spans="1:26" x14ac:dyDescent="0.25">
      <c r="A32" s="4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x14ac:dyDescent="0.25">
      <c r="A33" s="4" t="s">
        <v>2</v>
      </c>
      <c r="B33" s="12">
        <f t="shared" ref="B33:P33" si="6">+B7/B$5*100</f>
        <v>75.03653160686406</v>
      </c>
      <c r="C33" s="12">
        <f t="shared" si="6"/>
        <v>80.278053289480354</v>
      </c>
      <c r="D33" s="12">
        <f t="shared" si="6"/>
        <v>79.950389950821688</v>
      </c>
      <c r="E33" s="12">
        <f t="shared" si="6"/>
        <v>80.621406089068884</v>
      </c>
      <c r="F33" s="12">
        <f t="shared" si="6"/>
        <v>79.366973354327101</v>
      </c>
      <c r="G33" s="12">
        <f t="shared" si="6"/>
        <v>79.574579122462055</v>
      </c>
      <c r="H33" s="12">
        <f t="shared" si="6"/>
        <v>78.641342489849634</v>
      </c>
      <c r="I33" s="12">
        <f t="shared" si="6"/>
        <v>78.902759377414199</v>
      </c>
      <c r="J33" s="12">
        <f t="shared" si="6"/>
        <v>80.78107710813741</v>
      </c>
      <c r="K33" s="12">
        <f t="shared" si="6"/>
        <v>78.481806522103554</v>
      </c>
      <c r="L33" s="12">
        <f t="shared" si="6"/>
        <v>79.698111954261975</v>
      </c>
      <c r="M33" s="12">
        <f t="shared" si="6"/>
        <v>80.661802758671357</v>
      </c>
      <c r="N33" s="12">
        <f t="shared" si="6"/>
        <v>80.995260140963637</v>
      </c>
      <c r="O33" s="12">
        <f t="shared" si="6"/>
        <v>81.316422469594855</v>
      </c>
      <c r="P33" s="12">
        <f t="shared" si="6"/>
        <v>80.317322562300546</v>
      </c>
      <c r="Q33" s="12">
        <f t="shared" ref="B33:S48" si="7">+Q7/Q$5*100</f>
        <v>79.821556751235065</v>
      </c>
      <c r="R33" s="12">
        <f t="shared" si="7"/>
        <v>78.819345648196233</v>
      </c>
      <c r="S33" s="12">
        <f t="shared" si="7"/>
        <v>78.732614334697374</v>
      </c>
      <c r="T33" s="12">
        <f t="shared" ref="T33:Y33" si="8">+T7/T$5*100</f>
        <v>78.557434004788647</v>
      </c>
      <c r="U33" s="12">
        <f t="shared" si="8"/>
        <v>79.025774177463191</v>
      </c>
      <c r="V33" s="12">
        <f t="shared" si="8"/>
        <v>79.570476419852938</v>
      </c>
      <c r="W33" s="12">
        <f t="shared" si="8"/>
        <v>80.347401920737326</v>
      </c>
      <c r="X33" s="12">
        <f t="shared" si="8"/>
        <v>80.351355519911095</v>
      </c>
      <c r="Y33" s="12">
        <f t="shared" si="8"/>
        <v>79.88076158523603</v>
      </c>
      <c r="Z33" s="12"/>
    </row>
    <row r="34" spans="1:26" x14ac:dyDescent="0.25">
      <c r="A34" s="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x14ac:dyDescent="0.25">
      <c r="A35" s="5" t="s">
        <v>3</v>
      </c>
      <c r="B35" s="13">
        <f t="shared" si="7"/>
        <v>10.796933771707231</v>
      </c>
      <c r="C35" s="13">
        <f t="shared" si="7"/>
        <v>10.856597198608036</v>
      </c>
      <c r="D35" s="13">
        <f t="shared" si="7"/>
        <v>11.744751139946393</v>
      </c>
      <c r="E35" s="13">
        <f t="shared" si="7"/>
        <v>11.20888539355051</v>
      </c>
      <c r="F35" s="13">
        <f t="shared" si="7"/>
        <v>11.325403569745935</v>
      </c>
      <c r="G35" s="13">
        <f t="shared" si="7"/>
        <v>10.140373892363243</v>
      </c>
      <c r="H35" s="13">
        <f t="shared" si="7"/>
        <v>10.194177225168104</v>
      </c>
      <c r="I35" s="13">
        <f t="shared" si="7"/>
        <v>9.3043755291781416</v>
      </c>
      <c r="J35" s="13">
        <f t="shared" si="7"/>
        <v>9.4325783292173355</v>
      </c>
      <c r="K35" s="13">
        <f t="shared" si="7"/>
        <v>8.7943740324109712</v>
      </c>
      <c r="L35" s="13">
        <f t="shared" si="7"/>
        <v>9.1763951757385573</v>
      </c>
      <c r="M35" s="13">
        <f t="shared" si="7"/>
        <v>9.0031075508574574</v>
      </c>
      <c r="N35" s="13">
        <f t="shared" si="7"/>
        <v>8.5395879627170039</v>
      </c>
      <c r="O35" s="13">
        <f t="shared" si="7"/>
        <v>8.807367733478225</v>
      </c>
      <c r="P35" s="13">
        <f t="shared" si="7"/>
        <v>8.8633853927195307</v>
      </c>
      <c r="Q35" s="13">
        <f t="shared" si="7"/>
        <v>9.082623684251562</v>
      </c>
      <c r="R35" s="13">
        <f t="shared" si="7"/>
        <v>9.2793822813517526</v>
      </c>
      <c r="S35" s="13">
        <f t="shared" si="7"/>
        <v>9.5347426087850327</v>
      </c>
      <c r="T35" s="13">
        <f t="shared" ref="T35:Y35" si="9">+T9/T$5*100</f>
        <v>9.4245498026608754</v>
      </c>
      <c r="U35" s="13">
        <f t="shared" si="9"/>
        <v>9.2212352518311214</v>
      </c>
      <c r="V35" s="13">
        <f t="shared" si="9"/>
        <v>9.3230465268600469</v>
      </c>
      <c r="W35" s="13">
        <f t="shared" si="9"/>
        <v>8.8695614639062121</v>
      </c>
      <c r="X35" s="13">
        <f t="shared" si="9"/>
        <v>8.7722533316783959</v>
      </c>
      <c r="Y35" s="13">
        <f t="shared" si="9"/>
        <v>9.1574270488023934</v>
      </c>
      <c r="Z35" s="13"/>
    </row>
    <row r="36" spans="1:26" x14ac:dyDescent="0.25">
      <c r="A36" s="5" t="s">
        <v>4</v>
      </c>
      <c r="B36" s="13">
        <f t="shared" si="7"/>
        <v>5.3587583793629143</v>
      </c>
      <c r="C36" s="13">
        <f t="shared" si="7"/>
        <v>5.7155239633651576</v>
      </c>
      <c r="D36" s="13">
        <f t="shared" si="7"/>
        <v>6.1127321642030896</v>
      </c>
      <c r="E36" s="13">
        <f t="shared" si="7"/>
        <v>5.006365601914645</v>
      </c>
      <c r="F36" s="13">
        <f t="shared" si="7"/>
        <v>4.6178965746934679</v>
      </c>
      <c r="G36" s="13">
        <f t="shared" si="7"/>
        <v>5.4491831511847684</v>
      </c>
      <c r="H36" s="13">
        <f t="shared" si="7"/>
        <v>4.9436319238861355</v>
      </c>
      <c r="I36" s="13">
        <f t="shared" si="7"/>
        <v>5.3742162585207502</v>
      </c>
      <c r="J36" s="13">
        <f t="shared" si="7"/>
        <v>5.6724599662094777</v>
      </c>
      <c r="K36" s="13">
        <f t="shared" si="7"/>
        <v>5.6313345451455374</v>
      </c>
      <c r="L36" s="13">
        <f t="shared" si="7"/>
        <v>6.9655161190896804</v>
      </c>
      <c r="M36" s="13">
        <f t="shared" si="7"/>
        <v>6.6989332930069363</v>
      </c>
      <c r="N36" s="13">
        <f t="shared" si="7"/>
        <v>7.0275882772284008</v>
      </c>
      <c r="O36" s="13">
        <f t="shared" si="7"/>
        <v>6.9267408654900215</v>
      </c>
      <c r="P36" s="13">
        <f t="shared" si="7"/>
        <v>6.5301171575411985</v>
      </c>
      <c r="Q36" s="13">
        <f t="shared" si="7"/>
        <v>6.7301447244217325</v>
      </c>
      <c r="R36" s="13">
        <f t="shared" si="7"/>
        <v>6.9157232819344783</v>
      </c>
      <c r="S36" s="13">
        <f t="shared" si="7"/>
        <v>6.8504696495971018</v>
      </c>
      <c r="T36" s="13">
        <f t="shared" ref="T36:Y36" si="10">+T10/T$5*100</f>
        <v>6.8969623451847291</v>
      </c>
      <c r="U36" s="13">
        <f t="shared" si="10"/>
        <v>5.4926822464413769</v>
      </c>
      <c r="V36" s="13">
        <f t="shared" si="10"/>
        <v>8.0173050206100669</v>
      </c>
      <c r="W36" s="13">
        <f t="shared" si="10"/>
        <v>8.3660660538464082</v>
      </c>
      <c r="X36" s="13">
        <f t="shared" si="10"/>
        <v>7.559651991297077</v>
      </c>
      <c r="Y36" s="13">
        <f t="shared" si="10"/>
        <v>9.0083364786084275</v>
      </c>
      <c r="Z36" s="13"/>
    </row>
    <row r="37" spans="1:26" x14ac:dyDescent="0.25">
      <c r="A37" s="5" t="s">
        <v>5</v>
      </c>
      <c r="B37" s="13">
        <f t="shared" si="7"/>
        <v>34.548321116754067</v>
      </c>
      <c r="C37" s="13">
        <f t="shared" si="7"/>
        <v>36.258459002181795</v>
      </c>
      <c r="D37" s="13">
        <f t="shared" si="7"/>
        <v>38.415889917212553</v>
      </c>
      <c r="E37" s="13">
        <f t="shared" si="7"/>
        <v>35.623075350196224</v>
      </c>
      <c r="F37" s="13">
        <f t="shared" si="7"/>
        <v>34.500465782479509</v>
      </c>
      <c r="G37" s="13">
        <f t="shared" si="7"/>
        <v>34.223547456301539</v>
      </c>
      <c r="H37" s="13">
        <f t="shared" si="7"/>
        <v>34.065471075431184</v>
      </c>
      <c r="I37" s="13">
        <f t="shared" si="7"/>
        <v>33.595900083944521</v>
      </c>
      <c r="J37" s="13">
        <f t="shared" si="7"/>
        <v>34.000849070381705</v>
      </c>
      <c r="K37" s="13">
        <f t="shared" si="7"/>
        <v>33.354637163602142</v>
      </c>
      <c r="L37" s="13">
        <f t="shared" si="7"/>
        <v>32.577236235840459</v>
      </c>
      <c r="M37" s="13">
        <f t="shared" si="7"/>
        <v>32.936956956395527</v>
      </c>
      <c r="N37" s="13">
        <f t="shared" si="7"/>
        <v>31.471826307228699</v>
      </c>
      <c r="O37" s="13">
        <f t="shared" si="7"/>
        <v>31.444264927061781</v>
      </c>
      <c r="P37" s="13">
        <f t="shared" si="7"/>
        <v>29.515965299878253</v>
      </c>
      <c r="Q37" s="13">
        <f t="shared" si="7"/>
        <v>28.021163133302213</v>
      </c>
      <c r="R37" s="13">
        <f t="shared" si="7"/>
        <v>29.15834715984348</v>
      </c>
      <c r="S37" s="13">
        <f t="shared" si="7"/>
        <v>28.763731724514212</v>
      </c>
      <c r="T37" s="13">
        <f t="shared" ref="T37:Y37" si="11">+T11/T$5*100</f>
        <v>29.775330119481197</v>
      </c>
      <c r="U37" s="13">
        <f t="shared" si="11"/>
        <v>32.161176563412582</v>
      </c>
      <c r="V37" s="13">
        <f t="shared" si="11"/>
        <v>30.865294425598172</v>
      </c>
      <c r="W37" s="13">
        <f t="shared" si="11"/>
        <v>32.823949599535212</v>
      </c>
      <c r="X37" s="13">
        <f t="shared" si="11"/>
        <v>33.728929238612643</v>
      </c>
      <c r="Y37" s="13">
        <f t="shared" si="11"/>
        <v>32.417339871594443</v>
      </c>
      <c r="Z37" s="13"/>
    </row>
    <row r="38" spans="1:26" x14ac:dyDescent="0.25">
      <c r="A38" s="5" t="s">
        <v>6</v>
      </c>
      <c r="B38" s="13">
        <f t="shared" si="7"/>
        <v>5.4554157623245683</v>
      </c>
      <c r="C38" s="13">
        <f t="shared" si="7"/>
        <v>4.6516608750852058</v>
      </c>
      <c r="D38" s="13">
        <f t="shared" si="7"/>
        <v>5.3732307940569974</v>
      </c>
      <c r="E38" s="13">
        <f t="shared" si="7"/>
        <v>6.1753931873711263</v>
      </c>
      <c r="F38" s="13">
        <f t="shared" si="7"/>
        <v>5.3157380755419545</v>
      </c>
      <c r="G38" s="13">
        <f t="shared" si="7"/>
        <v>5.8058440973223098</v>
      </c>
      <c r="H38" s="13">
        <f t="shared" si="7"/>
        <v>5.4780417616408617</v>
      </c>
      <c r="I38" s="13">
        <f t="shared" si="7"/>
        <v>5.7231644396896968</v>
      </c>
      <c r="J38" s="13">
        <f t="shared" si="7"/>
        <v>5.594308622312699</v>
      </c>
      <c r="K38" s="13">
        <f t="shared" si="7"/>
        <v>5.8528699544239187</v>
      </c>
      <c r="L38" s="13">
        <f t="shared" si="7"/>
        <v>6.1864892899048538</v>
      </c>
      <c r="M38" s="13">
        <f t="shared" si="7"/>
        <v>6.0575098932304083</v>
      </c>
      <c r="N38" s="13">
        <f t="shared" si="7"/>
        <v>6.5102564744459954</v>
      </c>
      <c r="O38" s="13">
        <f t="shared" si="7"/>
        <v>6.3300199220513633</v>
      </c>
      <c r="P38" s="13">
        <f t="shared" si="7"/>
        <v>6.0545181470223701</v>
      </c>
      <c r="Q38" s="13">
        <f t="shared" si="7"/>
        <v>6.6037308389249834</v>
      </c>
      <c r="R38" s="13">
        <f t="shared" si="7"/>
        <v>5.1874276725405641</v>
      </c>
      <c r="S38" s="13">
        <f t="shared" si="7"/>
        <v>5.3774366636903093</v>
      </c>
      <c r="T38" s="13">
        <f t="shared" ref="T38:Y38" si="12">+T12/T$5*100</f>
        <v>4.9166623543927468</v>
      </c>
      <c r="U38" s="13">
        <f t="shared" si="12"/>
        <v>5.9603174092125251</v>
      </c>
      <c r="V38" s="13">
        <f t="shared" si="12"/>
        <v>5.2202889567125075</v>
      </c>
      <c r="W38" s="13">
        <f t="shared" si="12"/>
        <v>4.5514459005961836</v>
      </c>
      <c r="X38" s="13">
        <f t="shared" si="12"/>
        <v>4.4933837066764033</v>
      </c>
      <c r="Y38" s="13">
        <f t="shared" si="12"/>
        <v>4.5390101321246474</v>
      </c>
      <c r="Z38" s="13"/>
    </row>
    <row r="39" spans="1:26" x14ac:dyDescent="0.25">
      <c r="A39" s="5" t="s">
        <v>7</v>
      </c>
      <c r="B39" s="13">
        <f t="shared" si="7"/>
        <v>18.877102576715284</v>
      </c>
      <c r="C39" s="13">
        <f t="shared" si="7"/>
        <v>22.795812250240179</v>
      </c>
      <c r="D39" s="13">
        <f t="shared" si="7"/>
        <v>18.303785935402654</v>
      </c>
      <c r="E39" s="13">
        <f t="shared" si="7"/>
        <v>22.607686556036377</v>
      </c>
      <c r="F39" s="13">
        <f t="shared" si="7"/>
        <v>23.607469351866232</v>
      </c>
      <c r="G39" s="13">
        <f t="shared" si="7"/>
        <v>23.955630525290193</v>
      </c>
      <c r="H39" s="13">
        <f t="shared" si="7"/>
        <v>23.960020503723335</v>
      </c>
      <c r="I39" s="13">
        <f t="shared" si="7"/>
        <v>24.905103066081089</v>
      </c>
      <c r="J39" s="13">
        <f t="shared" si="7"/>
        <v>26.080881120016198</v>
      </c>
      <c r="K39" s="13">
        <f t="shared" si="7"/>
        <v>24.848590826520976</v>
      </c>
      <c r="L39" s="13">
        <f t="shared" si="7"/>
        <v>24.792475133688413</v>
      </c>
      <c r="M39" s="13">
        <f t="shared" si="7"/>
        <v>25.965295065181028</v>
      </c>
      <c r="N39" s="13">
        <f t="shared" si="7"/>
        <v>27.446001119343531</v>
      </c>
      <c r="O39" s="13">
        <f t="shared" si="7"/>
        <v>27.808029021513452</v>
      </c>
      <c r="P39" s="13">
        <f t="shared" si="7"/>
        <v>29.353336565139198</v>
      </c>
      <c r="Q39" s="13">
        <f t="shared" si="7"/>
        <v>29.383894370334591</v>
      </c>
      <c r="R39" s="13">
        <f t="shared" si="7"/>
        <v>28.278465252525947</v>
      </c>
      <c r="S39" s="13">
        <f t="shared" si="7"/>
        <v>28.206233688110721</v>
      </c>
      <c r="T39" s="13">
        <f t="shared" ref="T39:Y39" si="13">+T13/T$5*100</f>
        <v>27.543929383069088</v>
      </c>
      <c r="U39" s="13">
        <f t="shared" si="13"/>
        <v>26.19036270656558</v>
      </c>
      <c r="V39" s="13">
        <f t="shared" si="13"/>
        <v>26.144541490072132</v>
      </c>
      <c r="W39" s="13">
        <f t="shared" si="13"/>
        <v>25.736378902853314</v>
      </c>
      <c r="X39" s="13">
        <f t="shared" si="13"/>
        <v>25.797137251646568</v>
      </c>
      <c r="Y39" s="13">
        <f t="shared" si="13"/>
        <v>24.758648054106118</v>
      </c>
      <c r="Z39" s="13"/>
    </row>
    <row r="40" spans="1:26" x14ac:dyDescent="0.25">
      <c r="A40" s="4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x14ac:dyDescent="0.25">
      <c r="A41" s="4" t="s">
        <v>8</v>
      </c>
      <c r="B41" s="12">
        <f t="shared" si="7"/>
        <v>24.963468393135937</v>
      </c>
      <c r="C41" s="12">
        <f t="shared" si="7"/>
        <v>19.721946710519646</v>
      </c>
      <c r="D41" s="12">
        <f t="shared" si="7"/>
        <v>20.049610049178305</v>
      </c>
      <c r="E41" s="12">
        <f t="shared" si="7"/>
        <v>19.378593910931123</v>
      </c>
      <c r="F41" s="12">
        <f t="shared" si="7"/>
        <v>20.63302664567291</v>
      </c>
      <c r="G41" s="12">
        <f t="shared" si="7"/>
        <v>20.425420877537952</v>
      </c>
      <c r="H41" s="12">
        <f t="shared" si="7"/>
        <v>21.358657510150376</v>
      </c>
      <c r="I41" s="12">
        <f t="shared" si="7"/>
        <v>21.097240622585808</v>
      </c>
      <c r="J41" s="12">
        <f t="shared" si="7"/>
        <v>19.218922891862587</v>
      </c>
      <c r="K41" s="12">
        <f t="shared" si="7"/>
        <v>21.518193477896446</v>
      </c>
      <c r="L41" s="12">
        <f t="shared" si="7"/>
        <v>20.301888045738025</v>
      </c>
      <c r="M41" s="12">
        <f t="shared" si="7"/>
        <v>19.33819724132864</v>
      </c>
      <c r="N41" s="12">
        <f t="shared" si="7"/>
        <v>19.00473985903637</v>
      </c>
      <c r="O41" s="12">
        <f t="shared" si="7"/>
        <v>18.683577530405152</v>
      </c>
      <c r="P41" s="12">
        <f t="shared" si="7"/>
        <v>19.68267743769945</v>
      </c>
      <c r="Q41" s="12">
        <f t="shared" si="7"/>
        <v>20.178443248764925</v>
      </c>
      <c r="R41" s="12">
        <f t="shared" si="7"/>
        <v>21.180654351803764</v>
      </c>
      <c r="S41" s="12">
        <f t="shared" si="7"/>
        <v>21.267385665302637</v>
      </c>
      <c r="T41" s="12">
        <f t="shared" ref="T41:Y41" si="14">+T15/T$5*100</f>
        <v>21.442565995211357</v>
      </c>
      <c r="U41" s="12">
        <f t="shared" si="14"/>
        <v>20.974225822536805</v>
      </c>
      <c r="V41" s="12">
        <f t="shared" si="14"/>
        <v>20.429523580147077</v>
      </c>
      <c r="W41" s="12">
        <f t="shared" si="14"/>
        <v>19.652598079262667</v>
      </c>
      <c r="X41" s="12">
        <f t="shared" si="14"/>
        <v>19.648644480088919</v>
      </c>
      <c r="Y41" s="12">
        <f t="shared" si="14"/>
        <v>20.119238414763974</v>
      </c>
      <c r="Z41" s="12"/>
    </row>
    <row r="42" spans="1:26" x14ac:dyDescent="0.25">
      <c r="A42" s="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x14ac:dyDescent="0.25">
      <c r="A43" s="7" t="s">
        <v>9</v>
      </c>
      <c r="B43" s="13">
        <f t="shared" si="7"/>
        <v>4.3896355578966757</v>
      </c>
      <c r="C43" s="13">
        <f t="shared" si="7"/>
        <v>4.6126900646151014</v>
      </c>
      <c r="D43" s="13">
        <f t="shared" si="7"/>
        <v>4.6951903751671313</v>
      </c>
      <c r="E43" s="13">
        <f t="shared" si="7"/>
        <v>4.3344710516394276</v>
      </c>
      <c r="F43" s="13">
        <f t="shared" si="7"/>
        <v>3.642032865435838</v>
      </c>
      <c r="G43" s="13">
        <f t="shared" si="7"/>
        <v>3.3136522099589629</v>
      </c>
      <c r="H43" s="13">
        <f t="shared" si="7"/>
        <v>3.2144248706101024</v>
      </c>
      <c r="I43" s="13">
        <f t="shared" si="7"/>
        <v>3.099783101839285</v>
      </c>
      <c r="J43" s="13">
        <f t="shared" si="7"/>
        <v>3.0909110796073147</v>
      </c>
      <c r="K43" s="13">
        <f t="shared" si="7"/>
        <v>3.3099110534055147</v>
      </c>
      <c r="L43" s="13">
        <f t="shared" si="7"/>
        <v>3.1853133471919453</v>
      </c>
      <c r="M43" s="13">
        <f t="shared" si="7"/>
        <v>2.9117996576195453</v>
      </c>
      <c r="N43" s="13">
        <f t="shared" si="7"/>
        <v>3.1600448855425602</v>
      </c>
      <c r="O43" s="13">
        <f t="shared" si="7"/>
        <v>3.3028235365225007</v>
      </c>
      <c r="P43" s="13">
        <f t="shared" si="7"/>
        <v>4.2586550716492431</v>
      </c>
      <c r="Q43" s="13">
        <f t="shared" si="7"/>
        <v>4.110995667438778</v>
      </c>
      <c r="R43" s="13">
        <f t="shared" si="7"/>
        <v>4.2757649509045788</v>
      </c>
      <c r="S43" s="13">
        <f t="shared" si="7"/>
        <v>3.9843411858863793</v>
      </c>
      <c r="T43" s="13">
        <f t="shared" ref="T43:Y43" si="15">+T17/T$5*100</f>
        <v>3.8145335178466055</v>
      </c>
      <c r="U43" s="13">
        <f t="shared" si="15"/>
        <v>3.7958246628082644</v>
      </c>
      <c r="V43" s="13">
        <f t="shared" si="15"/>
        <v>3.9287795761545752</v>
      </c>
      <c r="W43" s="13">
        <f t="shared" si="15"/>
        <v>3.762997619399723</v>
      </c>
      <c r="X43" s="13">
        <f t="shared" si="15"/>
        <v>3.5460827076003771</v>
      </c>
      <c r="Y43" s="13">
        <f t="shared" si="15"/>
        <v>3.6626154355410159</v>
      </c>
      <c r="Z43" s="13"/>
    </row>
    <row r="44" spans="1:26" x14ac:dyDescent="0.25">
      <c r="A44" s="4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x14ac:dyDescent="0.25">
      <c r="A45" s="4" t="s">
        <v>10</v>
      </c>
      <c r="B45" s="12">
        <f t="shared" si="7"/>
        <v>20.573832835239259</v>
      </c>
      <c r="C45" s="12">
        <f t="shared" si="7"/>
        <v>15.109256645904544</v>
      </c>
      <c r="D45" s="12">
        <f t="shared" si="7"/>
        <v>15.354419674011174</v>
      </c>
      <c r="E45" s="12">
        <f t="shared" si="7"/>
        <v>15.044122859291695</v>
      </c>
      <c r="F45" s="12">
        <f t="shared" si="7"/>
        <v>16.990993780237069</v>
      </c>
      <c r="G45" s="12">
        <f t="shared" si="7"/>
        <v>17.111768667578989</v>
      </c>
      <c r="H45" s="12">
        <f t="shared" si="7"/>
        <v>18.144232639540274</v>
      </c>
      <c r="I45" s="12">
        <f t="shared" si="7"/>
        <v>17.997457520746522</v>
      </c>
      <c r="J45" s="12">
        <f t="shared" si="7"/>
        <v>16.128011812255274</v>
      </c>
      <c r="K45" s="12">
        <f t="shared" si="7"/>
        <v>18.208282424490932</v>
      </c>
      <c r="L45" s="12">
        <f t="shared" si="7"/>
        <v>17.116574698546081</v>
      </c>
      <c r="M45" s="12">
        <f t="shared" si="7"/>
        <v>16.426397583709093</v>
      </c>
      <c r="N45" s="12">
        <f t="shared" si="7"/>
        <v>15.844694973493809</v>
      </c>
      <c r="O45" s="12">
        <f t="shared" si="7"/>
        <v>15.380753993882651</v>
      </c>
      <c r="P45" s="12">
        <f t="shared" si="7"/>
        <v>15.424022366050208</v>
      </c>
      <c r="Q45" s="12">
        <f t="shared" si="7"/>
        <v>16.067447581326146</v>
      </c>
      <c r="R45" s="12">
        <f t="shared" si="7"/>
        <v>16.904889400899183</v>
      </c>
      <c r="S45" s="12">
        <f t="shared" si="7"/>
        <v>17.283044479416258</v>
      </c>
      <c r="T45" s="12">
        <f t="shared" ref="T45:Y45" si="16">+T19/T$5*100</f>
        <v>17.628032477364751</v>
      </c>
      <c r="U45" s="12">
        <f t="shared" si="16"/>
        <v>17.178401159728537</v>
      </c>
      <c r="V45" s="12">
        <f t="shared" si="16"/>
        <v>16.500744003992502</v>
      </c>
      <c r="W45" s="12">
        <f t="shared" si="16"/>
        <v>15.889600459862944</v>
      </c>
      <c r="X45" s="12">
        <f t="shared" si="16"/>
        <v>16.102561772488542</v>
      </c>
      <c r="Y45" s="12">
        <f t="shared" si="16"/>
        <v>16.45662297922296</v>
      </c>
      <c r="Z45" s="12"/>
    </row>
    <row r="46" spans="1:26" x14ac:dyDescent="0.25">
      <c r="A46" s="4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x14ac:dyDescent="0.25">
      <c r="A47" s="8" t="s">
        <v>11</v>
      </c>
      <c r="B47" s="13">
        <f t="shared" si="7"/>
        <v>4.5199035973989474</v>
      </c>
      <c r="C47" s="9" t="s">
        <v>55</v>
      </c>
      <c r="D47" s="9" t="s">
        <v>55</v>
      </c>
      <c r="E47" s="9" t="s">
        <v>55</v>
      </c>
      <c r="F47" s="9" t="s">
        <v>55</v>
      </c>
      <c r="G47" s="13">
        <f t="shared" si="7"/>
        <v>3.8481097699005864</v>
      </c>
      <c r="H47" s="13">
        <f t="shared" si="7"/>
        <v>4.1433240132918252</v>
      </c>
      <c r="I47" s="13">
        <f t="shared" si="7"/>
        <v>3.9533835198195635</v>
      </c>
      <c r="J47" s="13">
        <f t="shared" si="7"/>
        <v>2.1412055389565499</v>
      </c>
      <c r="K47" s="13">
        <f t="shared" si="7"/>
        <v>4.0249783786965914</v>
      </c>
      <c r="L47" s="13">
        <f t="shared" si="7"/>
        <v>3.3941986847166574</v>
      </c>
      <c r="M47" s="13">
        <f t="shared" si="7"/>
        <v>3.1285025607800656</v>
      </c>
      <c r="N47" s="13">
        <f t="shared" si="7"/>
        <v>3.2597773052807373</v>
      </c>
      <c r="O47" s="13">
        <f t="shared" si="7"/>
        <v>3.1235548418445136</v>
      </c>
      <c r="P47" s="13">
        <f t="shared" si="7"/>
        <v>3.1440080227149414</v>
      </c>
      <c r="Q47" s="13">
        <f t="shared" si="7"/>
        <v>3.2406551370966485</v>
      </c>
      <c r="R47" s="13">
        <f t="shared" si="7"/>
        <v>3.2525984414806448</v>
      </c>
      <c r="S47" s="13">
        <f t="shared" si="7"/>
        <v>3.8641698734830898</v>
      </c>
      <c r="T47" s="13">
        <f t="shared" ref="T47:Y47" si="17">+T21/T$5*100</f>
        <v>3.9651220746201372</v>
      </c>
      <c r="U47" s="13">
        <f t="shared" si="17"/>
        <v>3.6779402445348537</v>
      </c>
      <c r="V47" s="13">
        <f t="shared" si="17"/>
        <v>3.5338603845589329</v>
      </c>
      <c r="W47" s="13">
        <f t="shared" si="17"/>
        <v>3.489434860248676</v>
      </c>
      <c r="X47" s="13">
        <f t="shared" si="17"/>
        <v>3.3642639476224248</v>
      </c>
      <c r="Y47" s="13">
        <f t="shared" si="17"/>
        <v>3.4584740077393676</v>
      </c>
      <c r="Z47" s="13"/>
    </row>
    <row r="48" spans="1:26" x14ac:dyDescent="0.25">
      <c r="A48" s="8" t="s">
        <v>12</v>
      </c>
      <c r="B48" s="13">
        <f t="shared" si="7"/>
        <v>1.9095971164315619</v>
      </c>
      <c r="C48" s="13">
        <f t="shared" si="7"/>
        <v>1.7254568274162898</v>
      </c>
      <c r="D48" s="13">
        <f t="shared" si="7"/>
        <v>1.7651863209031287</v>
      </c>
      <c r="E48" s="13">
        <f t="shared" si="7"/>
        <v>1.6539540891032531</v>
      </c>
      <c r="F48" s="13">
        <f t="shared" si="7"/>
        <v>1.5988262185058202</v>
      </c>
      <c r="G48" s="13">
        <f t="shared" si="7"/>
        <v>1.4387885781734222</v>
      </c>
      <c r="H48" s="13">
        <f t="shared" si="7"/>
        <v>1.4061954007131587</v>
      </c>
      <c r="I48" s="13">
        <f t="shared" si="7"/>
        <v>1.4419991921950097</v>
      </c>
      <c r="J48" s="13">
        <f t="shared" si="7"/>
        <v>1.430879220365382</v>
      </c>
      <c r="K48" s="13">
        <f t="shared" si="7"/>
        <v>1.5272931086171158</v>
      </c>
      <c r="L48" s="13">
        <f t="shared" si="7"/>
        <v>1.4177410556731669</v>
      </c>
      <c r="M48" s="13">
        <f t="shared" si="7"/>
        <v>1.3442991511988394</v>
      </c>
      <c r="N48" s="13">
        <f t="shared" si="7"/>
        <v>1.3153398093701199</v>
      </c>
      <c r="O48" s="13">
        <f t="shared" si="7"/>
        <v>1.2662891595982182</v>
      </c>
      <c r="P48" s="13">
        <f t="shared" si="7"/>
        <v>1.513240329250779</v>
      </c>
      <c r="Q48" s="13">
        <f t="shared" si="7"/>
        <v>1.4945280708380906</v>
      </c>
      <c r="R48" s="13">
        <f t="shared" si="7"/>
        <v>1.4689510484138415</v>
      </c>
      <c r="S48" s="13">
        <f t="shared" si="7"/>
        <v>1.1286335353591406</v>
      </c>
      <c r="T48" s="13">
        <f t="shared" ref="T48:Y48" si="18">+T22/T$5*100</f>
        <v>1.2246685074972201</v>
      </c>
      <c r="U48" s="13">
        <f t="shared" si="18"/>
        <v>1.3419619766818647</v>
      </c>
      <c r="V48" s="13">
        <f t="shared" si="18"/>
        <v>1.244504154554646</v>
      </c>
      <c r="W48" s="13">
        <f t="shared" si="18"/>
        <v>1.0924005162341777</v>
      </c>
      <c r="X48" s="13">
        <f t="shared" si="18"/>
        <v>1.2681950568009424</v>
      </c>
      <c r="Y48" s="13">
        <f t="shared" si="18"/>
        <v>1.3703504404195679</v>
      </c>
      <c r="Z48" s="13"/>
    </row>
    <row r="49" spans="1:26" x14ac:dyDescent="0.25">
      <c r="A49" s="8" t="s">
        <v>13</v>
      </c>
      <c r="B49" s="13">
        <f t="shared" ref="B49:P49" si="19">+B23/B$5*100</f>
        <v>2.9782815974247976</v>
      </c>
      <c r="C49" s="13">
        <f t="shared" si="19"/>
        <v>2.8722372004868815</v>
      </c>
      <c r="D49" s="13">
        <f t="shared" si="19"/>
        <v>3.0228045479424428</v>
      </c>
      <c r="E49" s="13">
        <f t="shared" si="19"/>
        <v>2.8628601762053418</v>
      </c>
      <c r="F49" s="13">
        <f t="shared" si="19"/>
        <v>3.3356436679102015</v>
      </c>
      <c r="G49" s="13">
        <f t="shared" si="19"/>
        <v>2.5990431089551813</v>
      </c>
      <c r="H49" s="13">
        <f t="shared" si="19"/>
        <v>2.615910278853316</v>
      </c>
      <c r="I49" s="13">
        <f t="shared" si="19"/>
        <v>2.65945484911789</v>
      </c>
      <c r="J49" s="13">
        <f t="shared" si="19"/>
        <v>2.5801706419249149</v>
      </c>
      <c r="K49" s="13">
        <f t="shared" si="19"/>
        <v>2.4529389861086446</v>
      </c>
      <c r="L49" s="13">
        <f t="shared" si="19"/>
        <v>2.6104034851616462</v>
      </c>
      <c r="M49" s="13">
        <f t="shared" si="19"/>
        <v>2.6693135927958602</v>
      </c>
      <c r="N49" s="13">
        <f t="shared" si="19"/>
        <v>2.4203642807098462</v>
      </c>
      <c r="O49" s="13">
        <f t="shared" si="19"/>
        <v>2.4051570113109229</v>
      </c>
      <c r="P49" s="13">
        <f t="shared" si="19"/>
        <v>2.2192033822127843</v>
      </c>
      <c r="Q49" s="13">
        <f t="shared" ref="B49:S53" si="20">+Q23/Q$5*100</f>
        <v>2.4614637465659004</v>
      </c>
      <c r="R49" s="13">
        <f t="shared" si="20"/>
        <v>2.6051295249194233</v>
      </c>
      <c r="S49" s="13">
        <f t="shared" si="20"/>
        <v>2.6370491804047562</v>
      </c>
      <c r="T49" s="13">
        <f t="shared" ref="T49:Y49" si="21">+T23/T$5*100</f>
        <v>2.8087542462971924</v>
      </c>
      <c r="U49" s="13">
        <f t="shared" si="21"/>
        <v>2.9887364420933289</v>
      </c>
      <c r="V49" s="13">
        <f t="shared" si="21"/>
        <v>2.7483116646282926</v>
      </c>
      <c r="W49" s="13">
        <f t="shared" si="21"/>
        <v>2.7256590128453726</v>
      </c>
      <c r="X49" s="13">
        <f t="shared" si="21"/>
        <v>2.9038130309355887</v>
      </c>
      <c r="Y49" s="13">
        <f t="shared" si="21"/>
        <v>2.8903266001256296</v>
      </c>
      <c r="Z49" s="13"/>
    </row>
    <row r="50" spans="1:26" x14ac:dyDescent="0.25">
      <c r="A50" s="8" t="s">
        <v>14</v>
      </c>
      <c r="B50" s="13">
        <f t="shared" si="20"/>
        <v>0.25154821924678644</v>
      </c>
      <c r="C50" s="13">
        <f t="shared" si="20"/>
        <v>0.2417850375529336</v>
      </c>
      <c r="D50" s="13">
        <f t="shared" si="20"/>
        <v>0.26301146385686813</v>
      </c>
      <c r="E50" s="13">
        <f t="shared" si="20"/>
        <v>0.23922338572816484</v>
      </c>
      <c r="F50" s="13">
        <f t="shared" si="20"/>
        <v>0.2242862962556478</v>
      </c>
      <c r="G50" s="13">
        <f t="shared" si="20"/>
        <v>0.20962890363525125</v>
      </c>
      <c r="H50" s="13">
        <f t="shared" si="20"/>
        <v>0.20614061496437977</v>
      </c>
      <c r="I50" s="13">
        <f t="shared" si="20"/>
        <v>0.17240190048229245</v>
      </c>
      <c r="J50" s="13">
        <f t="shared" si="20"/>
        <v>0.17248821681187085</v>
      </c>
      <c r="K50" s="13">
        <f t="shared" si="20"/>
        <v>0.18804534064147185</v>
      </c>
      <c r="L50" s="13">
        <f t="shared" si="20"/>
        <v>0.1738168038049368</v>
      </c>
      <c r="M50" s="13">
        <f t="shared" si="20"/>
        <v>0.16568943570741271</v>
      </c>
      <c r="N50" s="13">
        <f t="shared" si="20"/>
        <v>0.17352098432624191</v>
      </c>
      <c r="O50" s="13">
        <f t="shared" si="20"/>
        <v>0.16940315948558218</v>
      </c>
      <c r="P50" s="13">
        <f t="shared" si="20"/>
        <v>0.16214301540731271</v>
      </c>
      <c r="Q50" s="13">
        <f t="shared" si="20"/>
        <v>0.19104716632473676</v>
      </c>
      <c r="R50" s="13">
        <f t="shared" si="20"/>
        <v>0.17768495332032835</v>
      </c>
      <c r="S50" s="13">
        <f t="shared" si="20"/>
        <v>0.17205774642117824</v>
      </c>
      <c r="T50" s="13">
        <f t="shared" ref="T50:Y50" si="22">+T24/T$5*100</f>
        <v>0.18599146467614378</v>
      </c>
      <c r="U50" s="13">
        <f t="shared" si="22"/>
        <v>0.17707918975902204</v>
      </c>
      <c r="V50" s="13">
        <f t="shared" si="22"/>
        <v>0.19311930912900893</v>
      </c>
      <c r="W50" s="13">
        <f t="shared" si="22"/>
        <v>0.17381882367813709</v>
      </c>
      <c r="X50" s="13">
        <f t="shared" si="22"/>
        <v>0.14750050428307088</v>
      </c>
      <c r="Y50" s="13">
        <f t="shared" si="22"/>
        <v>0.15957738241238001</v>
      </c>
      <c r="Z50" s="13"/>
    </row>
    <row r="51" spans="1:26" x14ac:dyDescent="0.25">
      <c r="A51" s="8" t="s">
        <v>15</v>
      </c>
      <c r="B51" s="13">
        <f t="shared" si="20"/>
        <v>2.3614802128488077</v>
      </c>
      <c r="C51" s="13">
        <f t="shared" si="20"/>
        <v>2.0880332295799531</v>
      </c>
      <c r="D51" s="13">
        <f t="shared" si="20"/>
        <v>2.1125917130701843</v>
      </c>
      <c r="E51" s="13">
        <f t="shared" si="20"/>
        <v>2.0427557992002656</v>
      </c>
      <c r="F51" s="13">
        <f t="shared" si="20"/>
        <v>2.0113095780954922</v>
      </c>
      <c r="G51" s="13">
        <f t="shared" si="20"/>
        <v>1.7737387513766836</v>
      </c>
      <c r="H51" s="13">
        <f t="shared" si="20"/>
        <v>2.1034743017477497</v>
      </c>
      <c r="I51" s="13">
        <f t="shared" si="20"/>
        <v>1.9706909496255809</v>
      </c>
      <c r="J51" s="13">
        <f t="shared" si="20"/>
        <v>1.8934301524925157</v>
      </c>
      <c r="K51" s="13">
        <f t="shared" si="20"/>
        <v>2.1793160604934907</v>
      </c>
      <c r="L51" s="13">
        <f t="shared" si="20"/>
        <v>1.8350986863724019</v>
      </c>
      <c r="M51" s="13">
        <f t="shared" si="20"/>
        <v>1.8058710749966063</v>
      </c>
      <c r="N51" s="13">
        <f t="shared" si="20"/>
        <v>1.641373904220967</v>
      </c>
      <c r="O51" s="13">
        <f t="shared" si="20"/>
        <v>1.5180746322393757</v>
      </c>
      <c r="P51" s="13">
        <f t="shared" si="20"/>
        <v>1.5168053850092671</v>
      </c>
      <c r="Q51" s="13">
        <f t="shared" si="20"/>
        <v>1.7011741207975999</v>
      </c>
      <c r="R51" s="13">
        <f t="shared" si="20"/>
        <v>2.4276896696767509</v>
      </c>
      <c r="S51" s="13">
        <f t="shared" si="20"/>
        <v>2.2717121808050855</v>
      </c>
      <c r="T51" s="13">
        <f t="shared" ref="T51:Y51" si="23">+T25/T$5*100</f>
        <v>2.3463272352146576</v>
      </c>
      <c r="U51" s="13">
        <f t="shared" si="23"/>
        <v>2.1331427163761205</v>
      </c>
      <c r="V51" s="13">
        <f t="shared" si="23"/>
        <v>2.1557831086817387</v>
      </c>
      <c r="W51" s="13">
        <f t="shared" si="23"/>
        <v>1.7794092381257505</v>
      </c>
      <c r="X51" s="13">
        <f t="shared" si="23"/>
        <v>1.7349856412116085</v>
      </c>
      <c r="Y51" s="13">
        <f t="shared" si="23"/>
        <v>1.9038385351295606</v>
      </c>
      <c r="Z51" s="13"/>
    </row>
    <row r="52" spans="1:26" x14ac:dyDescent="0.25">
      <c r="A52" s="8" t="s">
        <v>16</v>
      </c>
      <c r="B52" s="13">
        <f t="shared" si="20"/>
        <v>5.5395354780129589</v>
      </c>
      <c r="C52" s="13">
        <f t="shared" si="20"/>
        <v>5.276230823003484</v>
      </c>
      <c r="D52" s="13">
        <f t="shared" si="20"/>
        <v>5.0496186661654301</v>
      </c>
      <c r="E52" s="13">
        <f t="shared" si="20"/>
        <v>5.4770692793806255</v>
      </c>
      <c r="F52" s="13">
        <f t="shared" si="20"/>
        <v>6.9763451189610652</v>
      </c>
      <c r="G52" s="13">
        <f t="shared" si="20"/>
        <v>4.8058613987201264</v>
      </c>
      <c r="H52" s="13">
        <f t="shared" si="20"/>
        <v>5.1478439656796846</v>
      </c>
      <c r="I52" s="13">
        <f t="shared" si="20"/>
        <v>5.0214443394401194</v>
      </c>
      <c r="J52" s="13">
        <f t="shared" si="20"/>
        <v>5.0688733691925716</v>
      </c>
      <c r="K52" s="13">
        <f t="shared" si="20"/>
        <v>5.1390947588907148</v>
      </c>
      <c r="L52" s="13">
        <f t="shared" si="20"/>
        <v>4.9356447793924962</v>
      </c>
      <c r="M52" s="13">
        <f t="shared" si="20"/>
        <v>4.621360503946419</v>
      </c>
      <c r="N52" s="13">
        <f t="shared" si="20"/>
        <v>4.3420762478571362</v>
      </c>
      <c r="O52" s="13">
        <f t="shared" si="20"/>
        <v>4.3825452835379606</v>
      </c>
      <c r="P52" s="13">
        <f t="shared" si="20"/>
        <v>4.3241571224832223</v>
      </c>
      <c r="Q52" s="13">
        <f t="shared" si="20"/>
        <v>4.3606064035319383</v>
      </c>
      <c r="R52" s="13">
        <f t="shared" si="20"/>
        <v>4.3493377735336027</v>
      </c>
      <c r="S52" s="13">
        <f t="shared" si="20"/>
        <v>4.5542751193717814</v>
      </c>
      <c r="T52" s="13">
        <f t="shared" ref="T52:Y52" si="24">+T26/T$5*100</f>
        <v>4.5420795924297375</v>
      </c>
      <c r="U52" s="13">
        <f t="shared" si="24"/>
        <v>4.3951240869480754</v>
      </c>
      <c r="V52" s="13">
        <f t="shared" si="24"/>
        <v>4.0559137570831041</v>
      </c>
      <c r="W52" s="13">
        <f t="shared" si="24"/>
        <v>4.0262145574606247</v>
      </c>
      <c r="X52" s="13">
        <f t="shared" si="24"/>
        <v>4.2747277502570578</v>
      </c>
      <c r="Y52" s="13">
        <f t="shared" si="24"/>
        <v>4.2753368161673144</v>
      </c>
      <c r="Z52" s="13"/>
    </row>
    <row r="53" spans="1:26" x14ac:dyDescent="0.25">
      <c r="A53" s="8" t="s">
        <v>17</v>
      </c>
      <c r="B53" s="13">
        <f t="shared" si="20"/>
        <v>3.013486613875398</v>
      </c>
      <c r="C53" s="13">
        <f t="shared" si="20"/>
        <v>2.9055135278650042</v>
      </c>
      <c r="D53" s="13">
        <f t="shared" si="20"/>
        <v>3.1412069620731202</v>
      </c>
      <c r="E53" s="13">
        <f t="shared" si="20"/>
        <v>2.7682601296740423</v>
      </c>
      <c r="F53" s="13">
        <f t="shared" si="20"/>
        <v>2.8445829005088452</v>
      </c>
      <c r="G53" s="13">
        <f t="shared" si="20"/>
        <v>2.4365981568177388</v>
      </c>
      <c r="H53" s="13">
        <f t="shared" si="20"/>
        <v>2.5213440642901612</v>
      </c>
      <c r="I53" s="13">
        <f t="shared" si="20"/>
        <v>2.7780827700660664</v>
      </c>
      <c r="J53" s="13">
        <f t="shared" si="20"/>
        <v>2.8409646725114639</v>
      </c>
      <c r="K53" s="13">
        <f t="shared" si="20"/>
        <v>2.6966157910429049</v>
      </c>
      <c r="L53" s="13">
        <f t="shared" si="20"/>
        <v>2.7496712034247741</v>
      </c>
      <c r="M53" s="13">
        <f t="shared" si="20"/>
        <v>2.6913612642838887</v>
      </c>
      <c r="N53" s="13">
        <f t="shared" si="20"/>
        <v>2.6922424417287592</v>
      </c>
      <c r="O53" s="13">
        <f t="shared" si="20"/>
        <v>2.5157299058660767</v>
      </c>
      <c r="P53" s="13">
        <f t="shared" si="20"/>
        <v>2.5444651089718997</v>
      </c>
      <c r="Q53" s="13">
        <f t="shared" si="20"/>
        <v>2.6179729361712307</v>
      </c>
      <c r="R53" s="13">
        <f t="shared" si="20"/>
        <v>2.6234979895545916</v>
      </c>
      <c r="S53" s="13">
        <f t="shared" si="20"/>
        <v>2.6551468435712273</v>
      </c>
      <c r="T53" s="13">
        <f t="shared" ref="T53:Y53" si="25">+T27/T$5*100</f>
        <v>2.5550893566296655</v>
      </c>
      <c r="U53" s="13">
        <f t="shared" si="25"/>
        <v>2.4644165033352743</v>
      </c>
      <c r="V53" s="13">
        <f t="shared" si="25"/>
        <v>2.5692516253567805</v>
      </c>
      <c r="W53" s="13">
        <f t="shared" si="25"/>
        <v>2.6026634512702032</v>
      </c>
      <c r="X53" s="13">
        <f t="shared" si="25"/>
        <v>2.4090758413778466</v>
      </c>
      <c r="Y53" s="13">
        <f t="shared" si="25"/>
        <v>2.3987191972291386</v>
      </c>
      <c r="Z53" s="13"/>
    </row>
    <row r="54" spans="1:26" ht="15.75" thickBot="1" x14ac:dyDescent="0.3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3"/>
    </row>
    <row r="55" spans="1:26" x14ac:dyDescent="0.25">
      <c r="A55" s="16"/>
      <c r="Z55" s="13"/>
    </row>
    <row r="56" spans="1:26" x14ac:dyDescent="0.25">
      <c r="A56" s="17" t="s">
        <v>18</v>
      </c>
    </row>
    <row r="57" spans="1:26" x14ac:dyDescent="0.25">
      <c r="A57" s="17" t="s">
        <v>20</v>
      </c>
    </row>
    <row r="58" spans="1:26" x14ac:dyDescent="0.25">
      <c r="A58" t="s">
        <v>21</v>
      </c>
    </row>
    <row r="59" spans="1:26" x14ac:dyDescent="0.25">
      <c r="A59" t="s">
        <v>22</v>
      </c>
    </row>
    <row r="60" spans="1:26" x14ac:dyDescent="0.25">
      <c r="A60" t="s">
        <v>23</v>
      </c>
    </row>
    <row r="61" spans="1:26" x14ac:dyDescent="0.25">
      <c r="A61" t="s">
        <v>24</v>
      </c>
    </row>
    <row r="62" spans="1:26" x14ac:dyDescent="0.25">
      <c r="A62" t="s">
        <v>25</v>
      </c>
    </row>
    <row r="63" spans="1:26" x14ac:dyDescent="0.25">
      <c r="A63" t="s">
        <v>26</v>
      </c>
    </row>
    <row r="64" spans="1:26" x14ac:dyDescent="0.25">
      <c r="A64" t="s">
        <v>27</v>
      </c>
    </row>
    <row r="65" spans="1:1" x14ac:dyDescent="0.25">
      <c r="A65" t="s">
        <v>28</v>
      </c>
    </row>
    <row r="66" spans="1:1" x14ac:dyDescent="0.25">
      <c r="A66" t="s">
        <v>29</v>
      </c>
    </row>
  </sheetData>
  <mergeCells count="1">
    <mergeCell ref="A29:Y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FoodImpbyctry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Deoram Persaud</dc:creator>
  <cp:lastModifiedBy>Deoram Persaud</cp:lastModifiedBy>
  <dcterms:created xsi:type="dcterms:W3CDTF">2025-06-04T18:16:52Z</dcterms:created>
  <dcterms:modified xsi:type="dcterms:W3CDTF">2025-07-25T19:53:10Z</dcterms:modified>
</cp:coreProperties>
</file>