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"/>
    </mc:Choice>
  </mc:AlternateContent>
  <bookViews>
    <workbookView xWindow="0" yWindow="0" windowWidth="20490" windowHeight="649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" l="1"/>
  <c r="X32" i="1"/>
  <c r="W32" i="1"/>
  <c r="V32" i="1"/>
  <c r="U32" i="1"/>
  <c r="T32" i="1"/>
  <c r="O28" i="1"/>
  <c r="Y20" i="1"/>
  <c r="X20" i="1"/>
  <c r="W20" i="1"/>
  <c r="V20" i="1"/>
  <c r="U20" i="1"/>
  <c r="T20" i="1"/>
  <c r="S20" i="1"/>
  <c r="R20" i="1"/>
  <c r="V16" i="1"/>
</calcChain>
</file>

<file path=xl/comments1.xml><?xml version="1.0" encoding="utf-8"?>
<comments xmlns="http://schemas.openxmlformats.org/spreadsheetml/2006/main">
  <authors>
    <author>Kevin Sears</author>
  </authors>
  <commentList>
    <comment ref="Y16" authorId="0" shapeId="0">
      <text>
        <r>
          <rPr>
            <b/>
            <sz val="9"/>
            <color indexed="81"/>
            <rFont val="Tahoma"/>
            <family val="2"/>
          </rPr>
          <t>Kevin Sears:</t>
        </r>
        <r>
          <rPr>
            <sz val="9"/>
            <color indexed="81"/>
            <rFont val="Tahoma"/>
            <family val="2"/>
          </rPr>
          <t xml:space="preserve">
As stated in the News Release
Consumer Price Index
December 2023
from STATIN Website</t>
        </r>
      </text>
    </comment>
    <comment ref="Z16" authorId="0" shapeId="0">
      <text>
        <r>
          <rPr>
            <b/>
            <sz val="9"/>
            <color indexed="81"/>
            <rFont val="Tahoma"/>
            <family val="2"/>
          </rPr>
          <t>Kevin Sears:</t>
        </r>
        <r>
          <rPr>
            <sz val="9"/>
            <color indexed="81"/>
            <rFont val="Tahoma"/>
            <family val="2"/>
          </rPr>
          <t xml:space="preserve">
As stated in the News Release
Consumer Price Index
December 2023
from STATIN Website</t>
        </r>
      </text>
    </comment>
  </commentList>
</comments>
</file>

<file path=xl/sharedStrings.xml><?xml version="1.0" encoding="utf-8"?>
<sst xmlns="http://schemas.openxmlformats.org/spreadsheetml/2006/main" count="22" uniqueCount="22">
  <si>
    <t>COUNTRIES</t>
  </si>
  <si>
    <t>The Bahamas</t>
  </si>
  <si>
    <t xml:space="preserve"> MDC's</t>
  </si>
  <si>
    <t xml:space="preserve">  Barbados</t>
  </si>
  <si>
    <t>…</t>
  </si>
  <si>
    <t xml:space="preserve">  Guyana</t>
  </si>
  <si>
    <t xml:space="preserve">  Jamaica</t>
  </si>
  <si>
    <t xml:space="preserve">  Suriname</t>
  </si>
  <si>
    <t xml:space="preserve"> </t>
  </si>
  <si>
    <t xml:space="preserve">  Trinidad and Tobago</t>
  </si>
  <si>
    <t xml:space="preserve"> LDC's</t>
  </si>
  <si>
    <t xml:space="preserve">  Belize</t>
  </si>
  <si>
    <t xml:space="preserve"> OECS</t>
  </si>
  <si>
    <t xml:space="preserve">  Antigua and Barbuda</t>
  </si>
  <si>
    <t xml:space="preserve">  Dominica</t>
  </si>
  <si>
    <t xml:space="preserve">  Grenada</t>
  </si>
  <si>
    <t xml:space="preserve">  Montserrat</t>
  </si>
  <si>
    <t xml:space="preserve">  St. Kitts and Nevis</t>
  </si>
  <si>
    <t xml:space="preserve">  Saint Lucia</t>
  </si>
  <si>
    <t xml:space="preserve">  St. Vincent and Grenadines</t>
  </si>
  <si>
    <t>Percent</t>
  </si>
  <si>
    <t>INFLATION RATE FOR CARICOM MEMBER STATES 2000 - 2024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</si>
</sst>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6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 applyProtection="1">
      <alignment horizontal="center" wrapText="1"/>
    </xf>
    <xf numFmtId="0" fontId="3" fillId="0" borderId="0" xfId="0" applyFont="1"/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Border="1" applyProtection="1"/>
    <xf numFmtId="0" fontId="3" fillId="0" borderId="0" xfId="0" applyFont="1" applyFill="1"/>
    <xf numFmtId="0" fontId="3" fillId="0" borderId="0" xfId="0" applyFont="1" applyBorder="1"/>
    <xf numFmtId="164" fontId="3" fillId="0" borderId="1" xfId="0" applyNumberFormat="1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Fill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3" fillId="0" borderId="4" xfId="0" applyFont="1" applyBorder="1" applyProtection="1"/>
    <xf numFmtId="0" fontId="3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/>
    <xf numFmtId="0" fontId="3" fillId="0" borderId="13" xfId="0" applyFont="1" applyBorder="1" applyProtection="1"/>
    <xf numFmtId="164" fontId="3" fillId="0" borderId="14" xfId="0" applyNumberFormat="1" applyFont="1" applyBorder="1" applyAlignment="1" applyProtection="1">
      <alignment horizontal="center"/>
    </xf>
    <xf numFmtId="164" fontId="3" fillId="0" borderId="15" xfId="0" applyNumberFormat="1" applyFont="1" applyBorder="1" applyAlignment="1" applyProtection="1">
      <alignment horizontal="center"/>
    </xf>
    <xf numFmtId="164" fontId="3" fillId="0" borderId="16" xfId="0" applyNumberFormat="1" applyFont="1" applyFill="1" applyBorder="1" applyAlignment="1" applyProtection="1">
      <alignment horizontal="center"/>
    </xf>
    <xf numFmtId="164" fontId="3" fillId="0" borderId="16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3" fillId="0" borderId="17" xfId="0" applyNumberFormat="1" applyFont="1" applyBorder="1" applyAlignment="1" applyProtection="1">
      <alignment horizontal="center"/>
    </xf>
    <xf numFmtId="164" fontId="3" fillId="0" borderId="18" xfId="0" applyNumberFormat="1" applyFont="1" applyBorder="1" applyAlignment="1" applyProtection="1">
      <alignment horizontal="center"/>
    </xf>
    <xf numFmtId="164" fontId="3" fillId="0" borderId="19" xfId="0" applyNumberFormat="1" applyFont="1" applyBorder="1" applyAlignment="1" applyProtection="1">
      <alignment horizontal="center"/>
    </xf>
    <xf numFmtId="164" fontId="3" fillId="0" borderId="20" xfId="0" applyNumberFormat="1" applyFont="1" applyBorder="1" applyAlignment="1" applyProtection="1">
      <alignment horizontal="center"/>
    </xf>
    <xf numFmtId="0" fontId="3" fillId="0" borderId="13" xfId="0" applyFont="1" applyBorder="1"/>
    <xf numFmtId="2" fontId="3" fillId="0" borderId="14" xfId="0" applyNumberFormat="1" applyFont="1" applyBorder="1" applyAlignment="1" applyProtection="1">
      <alignment horizontal="center"/>
    </xf>
    <xf numFmtId="2" fontId="3" fillId="0" borderId="14" xfId="0" applyNumberFormat="1" applyFont="1" applyFill="1" applyBorder="1" applyAlignment="1" applyProtection="1">
      <alignment horizontal="center"/>
    </xf>
    <xf numFmtId="2" fontId="3" fillId="0" borderId="15" xfId="0" applyNumberFormat="1" applyFont="1" applyFill="1" applyBorder="1" applyAlignment="1" applyProtection="1">
      <alignment horizontal="center"/>
    </xf>
    <xf numFmtId="2" fontId="3" fillId="0" borderId="16" xfId="0" applyNumberFormat="1" applyFont="1" applyFill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21" xfId="0" applyNumberFormat="1" applyFont="1" applyBorder="1" applyAlignment="1" applyProtection="1">
      <alignment horizontal="center"/>
    </xf>
    <xf numFmtId="0" fontId="3" fillId="0" borderId="13" xfId="0" applyFont="1" applyBorder="1" applyAlignment="1">
      <alignment horizontal="left" indent="2"/>
    </xf>
    <xf numFmtId="0" fontId="2" fillId="0" borderId="13" xfId="0" applyFont="1" applyBorder="1"/>
    <xf numFmtId="0" fontId="3" fillId="0" borderId="13" xfId="0" applyFont="1" applyBorder="1" applyAlignment="1">
      <alignment horizontal="left" indent="1"/>
    </xf>
    <xf numFmtId="2" fontId="4" fillId="0" borderId="15" xfId="0" applyNumberFormat="1" applyFont="1" applyFill="1" applyBorder="1" applyAlignment="1" applyProtection="1">
      <alignment horizontal="center"/>
    </xf>
    <xf numFmtId="2" fontId="4" fillId="0" borderId="14" xfId="0" applyNumberFormat="1" applyFont="1" applyFill="1" applyBorder="1" applyAlignment="1" applyProtection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43" fontId="0" fillId="0" borderId="0" xfId="1" applyFont="1"/>
    <xf numFmtId="165" fontId="3" fillId="0" borderId="14" xfId="0" applyNumberFormat="1" applyFont="1" applyFill="1" applyBorder="1" applyAlignment="1" applyProtection="1">
      <alignment horizontal="center"/>
    </xf>
    <xf numFmtId="165" fontId="4" fillId="0" borderId="15" xfId="0" applyNumberFormat="1" applyFont="1" applyFill="1" applyBorder="1" applyAlignment="1" applyProtection="1">
      <alignment horizontal="center"/>
    </xf>
    <xf numFmtId="165" fontId="4" fillId="0" borderId="14" xfId="0" applyNumberFormat="1" applyFont="1" applyFill="1" applyBorder="1" applyAlignment="1" applyProtection="1">
      <alignment horizontal="center"/>
    </xf>
    <xf numFmtId="165" fontId="3" fillId="0" borderId="16" xfId="0" applyNumberFormat="1" applyFont="1" applyFill="1" applyBorder="1" applyAlignment="1" applyProtection="1">
      <alignment horizontal="center"/>
    </xf>
    <xf numFmtId="165" fontId="4" fillId="0" borderId="16" xfId="0" applyNumberFormat="1" applyFont="1" applyFill="1" applyBorder="1" applyAlignment="1" applyProtection="1">
      <alignment horizontal="center"/>
    </xf>
    <xf numFmtId="165" fontId="3" fillId="0" borderId="2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16" xfId="0" applyNumberFormat="1" applyFont="1" applyBorder="1" applyAlignment="1" applyProtection="1">
      <alignment horizontal="center"/>
    </xf>
    <xf numFmtId="2" fontId="4" fillId="0" borderId="15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indent="1"/>
    </xf>
    <xf numFmtId="2" fontId="3" fillId="0" borderId="0" xfId="0" applyNumberFormat="1" applyFont="1" applyFill="1" applyBorder="1" applyAlignment="1" applyProtection="1">
      <alignment horizontal="center"/>
    </xf>
    <xf numFmtId="2" fontId="3" fillId="0" borderId="21" xfId="0" applyNumberFormat="1" applyFont="1" applyFill="1" applyBorder="1" applyAlignment="1" applyProtection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4" fillId="0" borderId="15" xfId="0" applyNumberFormat="1" applyFont="1" applyBorder="1" applyAlignment="1" applyProtection="1">
      <alignment horizontal="center"/>
    </xf>
    <xf numFmtId="2" fontId="4" fillId="0" borderId="16" xfId="0" applyNumberFormat="1" applyFont="1" applyBorder="1" applyAlignment="1" applyProtection="1">
      <alignment horizontal="center"/>
    </xf>
    <xf numFmtId="2" fontId="3" fillId="0" borderId="15" xfId="0" quotePrefix="1" applyNumberFormat="1" applyFont="1" applyBorder="1" applyAlignment="1" applyProtection="1">
      <alignment horizontal="center"/>
    </xf>
    <xf numFmtId="2" fontId="3" fillId="0" borderId="14" xfId="1" applyNumberFormat="1" applyFont="1" applyBorder="1" applyAlignment="1" applyProtection="1">
      <alignment horizontal="center"/>
    </xf>
    <xf numFmtId="2" fontId="7" fillId="0" borderId="15" xfId="0" applyNumberFormat="1" applyFont="1" applyFill="1" applyBorder="1" applyAlignment="1" applyProtection="1">
      <alignment horizontal="center"/>
    </xf>
    <xf numFmtId="2" fontId="7" fillId="0" borderId="14" xfId="0" applyNumberFormat="1" applyFont="1" applyFill="1" applyBorder="1" applyAlignment="1" applyProtection="1">
      <alignment horizontal="center"/>
    </xf>
    <xf numFmtId="2" fontId="7" fillId="0" borderId="16" xfId="0" applyNumberFormat="1" applyFont="1" applyFill="1" applyBorder="1" applyAlignment="1" applyProtection="1">
      <alignment horizontal="center"/>
    </xf>
    <xf numFmtId="2" fontId="4" fillId="0" borderId="15" xfId="1" applyNumberFormat="1" applyFont="1" applyBorder="1" applyAlignment="1">
      <alignment horizontal="center"/>
    </xf>
    <xf numFmtId="2" fontId="4" fillId="0" borderId="15" xfId="1" quotePrefix="1" applyNumberFormat="1" applyFont="1" applyBorder="1" applyAlignment="1">
      <alignment horizontal="center"/>
    </xf>
    <xf numFmtId="2" fontId="4" fillId="0" borderId="0" xfId="1" quotePrefix="1" applyNumberFormat="1" applyFont="1" applyBorder="1" applyAlignment="1">
      <alignment horizontal="center"/>
    </xf>
    <xf numFmtId="2" fontId="4" fillId="0" borderId="16" xfId="1" quotePrefix="1" applyNumberFormat="1" applyFont="1" applyBorder="1" applyAlignment="1">
      <alignment horizontal="center"/>
    </xf>
    <xf numFmtId="2" fontId="4" fillId="0" borderId="21" xfId="1" quotePrefix="1" applyNumberFormat="1" applyFont="1" applyBorder="1" applyAlignment="1">
      <alignment horizontal="center"/>
    </xf>
    <xf numFmtId="165" fontId="4" fillId="0" borderId="16" xfId="1" quotePrefix="1" applyNumberFormat="1" applyFont="1" applyBorder="1" applyAlignment="1">
      <alignment horizontal="center"/>
    </xf>
    <xf numFmtId="165" fontId="4" fillId="0" borderId="21" xfId="1" quotePrefix="1" applyNumberFormat="1" applyFont="1" applyBorder="1" applyAlignment="1">
      <alignment horizontal="center"/>
    </xf>
    <xf numFmtId="2" fontId="4" fillId="0" borderId="15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2" fontId="4" fillId="0" borderId="16" xfId="1" applyNumberFormat="1" applyFont="1" applyFill="1" applyBorder="1" applyAlignment="1">
      <alignment horizontal="center"/>
    </xf>
    <xf numFmtId="2" fontId="4" fillId="0" borderId="21" xfId="1" applyNumberFormat="1" applyFont="1" applyFill="1" applyBorder="1" applyAlignment="1">
      <alignment horizontal="center"/>
    </xf>
    <xf numFmtId="0" fontId="3" fillId="0" borderId="24" xfId="0" applyFont="1" applyBorder="1" applyProtection="1"/>
    <xf numFmtId="164" fontId="3" fillId="0" borderId="25" xfId="0" applyNumberFormat="1" applyFont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center"/>
    </xf>
    <xf numFmtId="164" fontId="3" fillId="0" borderId="27" xfId="0" applyNumberFormat="1" applyFont="1" applyFill="1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STAT/CPI/Source%20data/2021/JM/JamaicaAnnualaverage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STAT/CPI/Source%20data/2024/Consumer-Price-Index-(Base-Year-2010)_Gren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STAT/CPI/Source%20data/2021/Central%20Bank%20of%20Trinidad%20and%20Tobago_Prices%20Annu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ssa.Ramotar\Downloads\Index-of-Retail-Prices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STAT/CPI/Source%20data/2024/Index-of-Retail-Prices-2018-Trinidad&amp;Tobag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STAT/CPI/Source%20data/2024/Index-of-Retail-Prices-2020-Trinidad&amp;Tobag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STAT/CPI/Source%20data/2024/Index-of-Retail-Prices-2021-Trinidad&amp;Tobag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STAT/CPI/Source%20data/2024/Index-of-Retail-Prices-2022-Trinidad&amp;Tobag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STAT/CPI/Source%20data/2024/Index-of-Retail-Prices-2023-Trinidad&amp;Tobag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STAT/CPI/CPIPR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-2021-10-25-14-40-19"/>
      <sheetName val="Sheet1"/>
    </sheetNames>
    <sheetDataSet>
      <sheetData sheetId="0"/>
      <sheetData sheetId="1">
        <row r="53">
          <cell r="C53">
            <v>5.058333333333338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0">
          <cell r="C10">
            <v>0.81</v>
          </cell>
          <cell r="D10">
            <v>0.6</v>
          </cell>
          <cell r="E10">
            <v>-0.74</v>
          </cell>
          <cell r="F10">
            <v>1.22</v>
          </cell>
          <cell r="G10">
            <v>2.56</v>
          </cell>
          <cell r="H10">
            <v>2.71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0.93984962406015038</v>
          </cell>
        </row>
        <row r="6">
          <cell r="C6">
            <v>1.9157088122605364</v>
          </cell>
        </row>
        <row r="7">
          <cell r="C7">
            <v>3.0602171767028712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">
          <cell r="O9">
            <v>108.51666666666667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O9">
            <v>107.43864931917784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O9">
            <v>109.16666666666667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O9">
            <v>111.41666666666667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O9">
            <v>117.90833333333335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O9">
            <v>123.36666666666663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OURCE"/>
      <sheetName val="Ant."/>
      <sheetName val="Antreb"/>
      <sheetName val="Bah."/>
      <sheetName val="Bahreb"/>
      <sheetName val="Bahreb (2)"/>
      <sheetName val="Bahreb (3)"/>
      <sheetName val="Bar."/>
      <sheetName val="Barreb"/>
      <sheetName val="Barreb (2)"/>
      <sheetName val="Barreb (3)"/>
      <sheetName val="Bel"/>
      <sheetName val="Dom."/>
      <sheetName val="Domreb"/>
      <sheetName val="Domreb (2)"/>
      <sheetName val="Gre."/>
      <sheetName val="Gre(2)"/>
      <sheetName val="Grenreb"/>
      <sheetName val="Guy."/>
      <sheetName val="Guy_rev"/>
      <sheetName val="Jam."/>
      <sheetName val="Jamreb"/>
      <sheetName val="Mon."/>
      <sheetName val="Monreb"/>
      <sheetName val="Mon(monthly)"/>
      <sheetName val="Monreb (2)"/>
      <sheetName val="Kit"/>
      <sheetName val="Kitreb"/>
      <sheetName val="Kitreb(2)"/>
      <sheetName val="Luc."/>
      <sheetName val="Luc_reb"/>
      <sheetName val="Lucreb(2)"/>
      <sheetName val="Vin."/>
      <sheetName val="Vin. (2)"/>
      <sheetName val="Vinreb(monthly)"/>
      <sheetName val="Vinreb(2)"/>
      <sheetName val="Sur."/>
      <sheetName val="Surreb"/>
      <sheetName val="Surreb (2)"/>
      <sheetName val="Surreb (3)"/>
      <sheetName val="Tri."/>
      <sheetName val="Trinreb"/>
      <sheetName val="Trinreb (2)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47">
          <cell r="AF47">
            <v>0.48542046320279814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activeCell="H13" sqref="H13"/>
    </sheetView>
  </sheetViews>
  <sheetFormatPr defaultRowHeight="15" x14ac:dyDescent="0.25"/>
  <cols>
    <col min="1" max="1" width="37" customWidth="1"/>
  </cols>
  <sheetData>
    <row r="1" spans="1:31" s="2" customFormat="1" ht="28.5" customHeight="1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s="2" customFormat="1" ht="15.75" x14ac:dyDescent="0.25">
      <c r="A2" s="3"/>
      <c r="B2" s="3"/>
      <c r="C2" s="3"/>
      <c r="D2" s="3"/>
      <c r="E2" s="3"/>
      <c r="F2" s="3"/>
      <c r="G2" s="3"/>
      <c r="H2" s="4"/>
      <c r="I2" s="3"/>
      <c r="J2" s="5"/>
    </row>
    <row r="3" spans="1:31" s="2" customFormat="1" ht="16.5" thickBot="1" x14ac:dyDescent="0.3">
      <c r="H3" s="6"/>
      <c r="J3" s="7"/>
      <c r="Z3" s="2" t="s">
        <v>20</v>
      </c>
    </row>
    <row r="4" spans="1:31" s="2" customFormat="1" ht="16.5" thickTop="1" x14ac:dyDescent="0.25">
      <c r="A4" s="8"/>
      <c r="B4" s="9"/>
      <c r="C4" s="9"/>
      <c r="D4" s="9"/>
      <c r="E4" s="9"/>
      <c r="F4" s="10"/>
      <c r="G4" s="9"/>
      <c r="H4" s="11"/>
      <c r="I4" s="10"/>
      <c r="J4" s="10"/>
      <c r="K4" s="12"/>
      <c r="L4" s="12"/>
      <c r="M4" s="10"/>
      <c r="N4" s="13"/>
      <c r="O4" s="12"/>
      <c r="P4" s="14"/>
      <c r="Q4" s="14"/>
      <c r="R4" s="14"/>
      <c r="S4" s="14"/>
      <c r="T4" s="15"/>
      <c r="U4" s="16"/>
      <c r="V4" s="16"/>
      <c r="W4" s="16"/>
      <c r="X4" s="16"/>
      <c r="Y4" s="16"/>
      <c r="Z4" s="17"/>
    </row>
    <row r="5" spans="1:31" s="25" customFormat="1" ht="16.5" thickBot="1" x14ac:dyDescent="0.3">
      <c r="A5" s="18" t="s">
        <v>0</v>
      </c>
      <c r="B5" s="19">
        <v>2000</v>
      </c>
      <c r="C5" s="19">
        <v>2001</v>
      </c>
      <c r="D5" s="19">
        <v>2002</v>
      </c>
      <c r="E5" s="19">
        <v>2003</v>
      </c>
      <c r="F5" s="20">
        <v>2004</v>
      </c>
      <c r="G5" s="19">
        <v>2005</v>
      </c>
      <c r="H5" s="21">
        <v>2006</v>
      </c>
      <c r="I5" s="20">
        <v>2007</v>
      </c>
      <c r="J5" s="20">
        <v>2008</v>
      </c>
      <c r="K5" s="22">
        <v>2009</v>
      </c>
      <c r="L5" s="22">
        <v>2010</v>
      </c>
      <c r="M5" s="20">
        <v>2011</v>
      </c>
      <c r="N5" s="23">
        <v>2012</v>
      </c>
      <c r="O5" s="22">
        <v>2013</v>
      </c>
      <c r="P5" s="20">
        <v>2014</v>
      </c>
      <c r="Q5" s="20">
        <v>2015</v>
      </c>
      <c r="R5" s="20">
        <v>2016</v>
      </c>
      <c r="S5" s="20">
        <v>2017</v>
      </c>
      <c r="T5" s="23">
        <v>2018</v>
      </c>
      <c r="U5" s="22">
        <v>2019</v>
      </c>
      <c r="V5" s="22">
        <v>2020</v>
      </c>
      <c r="W5" s="22">
        <v>2021</v>
      </c>
      <c r="X5" s="22">
        <v>2022</v>
      </c>
      <c r="Y5" s="22">
        <v>2023</v>
      </c>
      <c r="Z5" s="24">
        <v>2024</v>
      </c>
    </row>
    <row r="6" spans="1:31" s="2" customFormat="1" ht="15.75" x14ac:dyDescent="0.25">
      <c r="A6" s="26"/>
      <c r="B6" s="27"/>
      <c r="C6" s="27"/>
      <c r="D6" s="27"/>
      <c r="E6" s="27"/>
      <c r="F6" s="28"/>
      <c r="G6" s="27"/>
      <c r="H6" s="29"/>
      <c r="I6" s="28"/>
      <c r="J6" s="28"/>
      <c r="K6" s="30"/>
      <c r="L6" s="30"/>
      <c r="M6" s="28"/>
      <c r="N6" s="31"/>
      <c r="O6" s="30"/>
      <c r="P6" s="32"/>
      <c r="Q6" s="32"/>
      <c r="R6" s="32"/>
      <c r="S6" s="32"/>
      <c r="T6" s="33"/>
      <c r="U6" s="34"/>
      <c r="V6" s="34"/>
      <c r="W6" s="34"/>
      <c r="X6" s="34"/>
      <c r="Y6" s="34"/>
      <c r="Z6" s="35"/>
    </row>
    <row r="7" spans="1:31" s="2" customFormat="1" ht="15.75" x14ac:dyDescent="0.25">
      <c r="A7" s="36"/>
      <c r="B7" s="37"/>
      <c r="C7" s="37"/>
      <c r="D7" s="38"/>
      <c r="E7" s="38"/>
      <c r="F7" s="39"/>
      <c r="G7" s="38"/>
      <c r="H7" s="40"/>
      <c r="I7" s="39"/>
      <c r="J7" s="39"/>
      <c r="K7" s="40"/>
      <c r="L7" s="40"/>
      <c r="M7" s="41"/>
      <c r="N7" s="42"/>
      <c r="O7" s="43"/>
      <c r="P7" s="41"/>
      <c r="Q7" s="41"/>
      <c r="R7" s="41"/>
      <c r="S7" s="41"/>
      <c r="T7" s="42"/>
      <c r="U7" s="43"/>
      <c r="V7" s="43"/>
      <c r="W7" s="43"/>
      <c r="X7" s="43"/>
      <c r="Y7" s="43"/>
      <c r="Z7" s="44"/>
    </row>
    <row r="8" spans="1:31" s="2" customFormat="1" ht="15.75" x14ac:dyDescent="0.25">
      <c r="A8" s="45" t="s">
        <v>1</v>
      </c>
      <c r="B8" s="38">
        <v>1.73</v>
      </c>
      <c r="C8" s="38">
        <v>2.36</v>
      </c>
      <c r="D8" s="38">
        <v>1.5</v>
      </c>
      <c r="E8" s="38">
        <v>2.7</v>
      </c>
      <c r="F8" s="39">
        <v>1.25</v>
      </c>
      <c r="G8" s="38">
        <v>2.11</v>
      </c>
      <c r="H8" s="40">
        <v>2.1</v>
      </c>
      <c r="I8" s="39">
        <v>2.5</v>
      </c>
      <c r="J8" s="39">
        <v>4.5999999999999996</v>
      </c>
      <c r="K8" s="40">
        <v>1.9</v>
      </c>
      <c r="L8" s="40">
        <v>1.45</v>
      </c>
      <c r="M8" s="41">
        <v>3.29</v>
      </c>
      <c r="N8" s="42">
        <v>1.83</v>
      </c>
      <c r="O8" s="43">
        <v>0.16</v>
      </c>
      <c r="P8" s="41">
        <v>1.3</v>
      </c>
      <c r="Q8" s="41">
        <v>1.88</v>
      </c>
      <c r="R8" s="41">
        <v>-0.35</v>
      </c>
      <c r="S8" s="41">
        <v>1.52</v>
      </c>
      <c r="T8" s="42">
        <v>2.27</v>
      </c>
      <c r="U8" s="43">
        <v>2.4919461815425388</v>
      </c>
      <c r="V8" s="43">
        <v>3.6978829620035167E-2</v>
      </c>
      <c r="W8" s="43">
        <v>2.9017650864060629</v>
      </c>
      <c r="X8" s="43">
        <v>5.6039515042658365</v>
      </c>
      <c r="Y8" s="43">
        <v>3.07</v>
      </c>
      <c r="Z8" s="44">
        <v>0.49</v>
      </c>
    </row>
    <row r="9" spans="1:31" s="2" customFormat="1" ht="15.75" x14ac:dyDescent="0.25">
      <c r="A9" s="46"/>
      <c r="B9" s="38"/>
      <c r="C9" s="38"/>
      <c r="D9" s="38"/>
      <c r="E9" s="38"/>
      <c r="F9" s="39"/>
      <c r="G9" s="38"/>
      <c r="H9" s="40"/>
      <c r="I9" s="39"/>
      <c r="J9" s="39"/>
      <c r="K9" s="40"/>
      <c r="L9" s="40"/>
      <c r="M9" s="41"/>
      <c r="N9" s="42"/>
      <c r="O9" s="43"/>
      <c r="P9" s="41"/>
      <c r="Q9" s="41"/>
      <c r="R9" s="41"/>
      <c r="S9" s="41"/>
      <c r="T9" s="42"/>
      <c r="U9" s="43"/>
      <c r="V9" s="43"/>
      <c r="W9" s="43"/>
      <c r="X9" s="43"/>
      <c r="Y9" s="43"/>
      <c r="Z9" s="44"/>
    </row>
    <row r="10" spans="1:31" s="2" customFormat="1" ht="15.75" x14ac:dyDescent="0.25">
      <c r="A10" s="46" t="s">
        <v>2</v>
      </c>
      <c r="B10" s="38"/>
      <c r="C10" s="38"/>
      <c r="D10" s="38"/>
      <c r="E10" s="38"/>
      <c r="F10" s="39"/>
      <c r="G10" s="38"/>
      <c r="H10" s="40"/>
      <c r="I10" s="39"/>
      <c r="J10" s="39"/>
      <c r="K10" s="40"/>
      <c r="L10" s="40"/>
      <c r="M10" s="41"/>
      <c r="N10" s="42"/>
      <c r="O10" s="43"/>
      <c r="P10" s="41"/>
      <c r="Q10" s="41"/>
      <c r="R10" s="41"/>
      <c r="S10" s="41"/>
      <c r="T10" s="42"/>
      <c r="U10" s="43"/>
      <c r="V10" s="43"/>
      <c r="W10" s="43"/>
      <c r="X10" s="43"/>
      <c r="Y10" s="43"/>
      <c r="Z10" s="44"/>
      <c r="AA10"/>
      <c r="AB10"/>
      <c r="AC10"/>
      <c r="AD10"/>
      <c r="AE10"/>
    </row>
    <row r="11" spans="1:31" s="2" customFormat="1" ht="20.25" customHeight="1" x14ac:dyDescent="0.25">
      <c r="A11" s="47"/>
      <c r="B11" s="38"/>
      <c r="C11" s="38"/>
      <c r="D11" s="38"/>
      <c r="E11" s="38"/>
      <c r="F11" s="39"/>
      <c r="G11" s="38"/>
      <c r="H11" s="40"/>
      <c r="I11" s="39"/>
      <c r="J11" s="39"/>
      <c r="K11" s="40"/>
      <c r="L11" s="40"/>
      <c r="M11" s="41"/>
      <c r="N11" s="42"/>
      <c r="O11" s="43"/>
      <c r="P11" s="41"/>
      <c r="Q11" s="41"/>
      <c r="R11" s="41"/>
      <c r="S11" s="41"/>
      <c r="T11" s="42"/>
      <c r="U11" s="43"/>
      <c r="V11" s="43"/>
      <c r="W11" s="43"/>
      <c r="X11" s="43"/>
      <c r="Y11" s="43"/>
      <c r="Z11" s="44"/>
      <c r="AA11"/>
      <c r="AB11"/>
      <c r="AC11"/>
      <c r="AD11"/>
      <c r="AE11"/>
    </row>
    <row r="12" spans="1:31" s="2" customFormat="1" ht="15.75" x14ac:dyDescent="0.25">
      <c r="A12" s="47" t="s">
        <v>3</v>
      </c>
      <c r="B12" s="38">
        <v>2.44</v>
      </c>
      <c r="C12" s="38">
        <v>2.8</v>
      </c>
      <c r="D12" s="38" t="s">
        <v>4</v>
      </c>
      <c r="E12" s="38">
        <v>1.58</v>
      </c>
      <c r="F12" s="48">
        <v>1.43</v>
      </c>
      <c r="G12" s="49">
        <v>6.1</v>
      </c>
      <c r="H12" s="40">
        <v>7.3</v>
      </c>
      <c r="I12" s="48">
        <v>4.0999999999999996</v>
      </c>
      <c r="J12" s="48">
        <v>8</v>
      </c>
      <c r="K12" s="50">
        <v>3.7</v>
      </c>
      <c r="L12" s="50">
        <v>5.8235999999999999</v>
      </c>
      <c r="M12" s="41">
        <v>9.4321999999999999</v>
      </c>
      <c r="N12" s="42">
        <v>4.5</v>
      </c>
      <c r="O12" s="43">
        <v>1.8</v>
      </c>
      <c r="P12" s="41">
        <v>1.8</v>
      </c>
      <c r="Q12" s="41">
        <v>-1.06</v>
      </c>
      <c r="R12" s="41">
        <v>1.5</v>
      </c>
      <c r="S12" s="41">
        <v>4.4243018128368652</v>
      </c>
      <c r="T12" s="41">
        <v>3.6738141040679269</v>
      </c>
      <c r="U12" s="43">
        <v>4.3</v>
      </c>
      <c r="V12" s="43">
        <v>3.3</v>
      </c>
      <c r="W12" s="43">
        <v>2.7</v>
      </c>
      <c r="X12" s="43">
        <v>9.1</v>
      </c>
      <c r="Y12" s="43">
        <v>3.2</v>
      </c>
      <c r="Z12" s="44">
        <v>0.4</v>
      </c>
      <c r="AA12"/>
      <c r="AB12" s="51"/>
      <c r="AC12"/>
      <c r="AD12"/>
      <c r="AE12"/>
    </row>
    <row r="13" spans="1:31" s="2" customFormat="1" ht="15.75" x14ac:dyDescent="0.25">
      <c r="A13" s="47"/>
      <c r="B13" s="38"/>
      <c r="C13" s="38"/>
      <c r="D13" s="38"/>
      <c r="E13" s="38"/>
      <c r="F13" s="39"/>
      <c r="G13" s="38"/>
      <c r="H13" s="40"/>
      <c r="I13" s="48"/>
      <c r="J13" s="48"/>
      <c r="K13" s="50"/>
      <c r="L13" s="50"/>
      <c r="M13" s="41"/>
      <c r="N13" s="42"/>
      <c r="O13" s="43"/>
      <c r="P13" s="41"/>
      <c r="Q13" s="41"/>
      <c r="R13" s="41"/>
      <c r="S13" s="41"/>
      <c r="T13" s="42"/>
      <c r="U13" s="43"/>
      <c r="V13" s="43"/>
      <c r="W13" s="43"/>
      <c r="X13" s="43"/>
      <c r="Y13" s="43"/>
      <c r="Z13" s="44"/>
      <c r="AA13"/>
      <c r="AB13" s="51"/>
      <c r="AC13"/>
      <c r="AD13"/>
      <c r="AE13"/>
    </row>
    <row r="14" spans="1:31" s="2" customFormat="1" ht="19.5" customHeight="1" x14ac:dyDescent="0.25">
      <c r="A14" s="47" t="s">
        <v>5</v>
      </c>
      <c r="B14" s="52">
        <v>5.9</v>
      </c>
      <c r="C14" s="52">
        <v>1.6</v>
      </c>
      <c r="D14" s="52">
        <v>6.1</v>
      </c>
      <c r="E14" s="52">
        <v>5</v>
      </c>
      <c r="F14" s="53">
        <v>5.5</v>
      </c>
      <c r="G14" s="54">
        <v>8.3000000000000007</v>
      </c>
      <c r="H14" s="55">
        <v>4.2</v>
      </c>
      <c r="I14" s="53">
        <v>14</v>
      </c>
      <c r="J14" s="53">
        <v>6.4</v>
      </c>
      <c r="K14" s="56">
        <v>3.6</v>
      </c>
      <c r="L14" s="57">
        <v>4.4000000000000004</v>
      </c>
      <c r="M14" s="57">
        <v>3.3</v>
      </c>
      <c r="N14" s="58">
        <v>3.5</v>
      </c>
      <c r="O14" s="59">
        <v>0.9</v>
      </c>
      <c r="P14" s="41">
        <v>1.2</v>
      </c>
      <c r="Q14" s="41">
        <v>-1.8</v>
      </c>
      <c r="R14" s="41">
        <v>1.4</v>
      </c>
      <c r="S14" s="41">
        <v>1.5</v>
      </c>
      <c r="T14" s="42">
        <v>1.6</v>
      </c>
      <c r="U14" s="43">
        <v>2.1</v>
      </c>
      <c r="V14" s="43">
        <v>0.9</v>
      </c>
      <c r="W14" s="43">
        <v>5.7</v>
      </c>
      <c r="X14" s="43">
        <v>7.2</v>
      </c>
      <c r="Y14" s="43">
        <v>2</v>
      </c>
      <c r="Z14" s="44">
        <v>2.9</v>
      </c>
      <c r="AB14" s="51"/>
    </row>
    <row r="15" spans="1:31" s="2" customFormat="1" ht="15.75" x14ac:dyDescent="0.25">
      <c r="A15" s="47"/>
      <c r="B15" s="38"/>
      <c r="C15" s="38"/>
      <c r="D15" s="38"/>
      <c r="E15" s="38"/>
      <c r="F15" s="60"/>
      <c r="G15" s="49"/>
      <c r="H15" s="40"/>
      <c r="I15" s="48"/>
      <c r="J15" s="48"/>
      <c r="K15" s="50"/>
      <c r="L15" s="50"/>
      <c r="M15" s="41"/>
      <c r="N15" s="42"/>
      <c r="O15" s="43"/>
      <c r="P15" s="41"/>
      <c r="Q15" s="41"/>
      <c r="R15" s="41"/>
      <c r="S15" s="41"/>
      <c r="T15" s="42"/>
      <c r="U15" s="43"/>
      <c r="V15" s="43"/>
      <c r="W15" s="43"/>
      <c r="X15" s="43"/>
      <c r="Y15" s="43"/>
      <c r="Z15" s="44"/>
      <c r="AB15" s="51"/>
    </row>
    <row r="16" spans="1:31" s="6" customFormat="1" ht="17.25" customHeight="1" x14ac:dyDescent="0.25">
      <c r="A16" s="61" t="s">
        <v>6</v>
      </c>
      <c r="B16" s="38">
        <v>6</v>
      </c>
      <c r="C16" s="38">
        <v>8.5</v>
      </c>
      <c r="D16" s="38">
        <v>7.2</v>
      </c>
      <c r="E16" s="38">
        <v>13.8</v>
      </c>
      <c r="F16" s="48">
        <v>13.7</v>
      </c>
      <c r="G16" s="49">
        <v>12.6</v>
      </c>
      <c r="H16" s="40">
        <v>5.7</v>
      </c>
      <c r="I16" s="48">
        <v>16.8</v>
      </c>
      <c r="J16" s="48">
        <v>16.8</v>
      </c>
      <c r="K16" s="50">
        <v>10.199999999999999</v>
      </c>
      <c r="L16" s="50">
        <v>11.7</v>
      </c>
      <c r="M16" s="39">
        <v>6</v>
      </c>
      <c r="N16" s="62">
        <v>8</v>
      </c>
      <c r="O16" s="40">
        <v>9.5</v>
      </c>
      <c r="P16" s="40">
        <v>6.4</v>
      </c>
      <c r="Q16" s="40">
        <v>3.7</v>
      </c>
      <c r="R16" s="40">
        <v>1.7</v>
      </c>
      <c r="S16" s="40">
        <v>5.2</v>
      </c>
      <c r="T16" s="40">
        <v>2.4</v>
      </c>
      <c r="U16" s="40">
        <v>6.2</v>
      </c>
      <c r="V16" s="40">
        <f>[1]Sheet1!$C$53</f>
        <v>5.058333333333338</v>
      </c>
      <c r="W16" s="40">
        <v>7.3</v>
      </c>
      <c r="X16" s="40">
        <v>9.4</v>
      </c>
      <c r="Y16" s="40">
        <v>6.9</v>
      </c>
      <c r="Z16" s="63">
        <v>5</v>
      </c>
      <c r="AB16" s="51"/>
    </row>
    <row r="17" spans="1:28" s="2" customFormat="1" ht="15.75" x14ac:dyDescent="0.25">
      <c r="A17" s="47"/>
      <c r="B17" s="38"/>
      <c r="C17" s="38"/>
      <c r="D17" s="38"/>
      <c r="E17" s="38"/>
      <c r="F17" s="48"/>
      <c r="G17" s="49"/>
      <c r="H17" s="40"/>
      <c r="I17" s="48"/>
      <c r="J17" s="48"/>
      <c r="K17" s="50"/>
      <c r="L17" s="50"/>
      <c r="M17" s="41"/>
      <c r="N17" s="42"/>
      <c r="O17" s="43"/>
      <c r="P17" s="41"/>
      <c r="Q17" s="41"/>
      <c r="R17" s="41"/>
      <c r="S17" s="41"/>
      <c r="T17" s="42"/>
      <c r="U17" s="43"/>
      <c r="V17" s="43"/>
      <c r="W17" s="43"/>
      <c r="X17" s="43"/>
      <c r="Y17" s="43"/>
      <c r="Z17" s="44"/>
      <c r="AB17" s="51"/>
    </row>
    <row r="18" spans="1:28" s="2" customFormat="1" ht="15.75" x14ac:dyDescent="0.25">
      <c r="A18" s="47" t="s">
        <v>7</v>
      </c>
      <c r="B18" s="38">
        <v>59.3</v>
      </c>
      <c r="C18" s="38">
        <v>38.6</v>
      </c>
      <c r="D18" s="38">
        <v>15.5</v>
      </c>
      <c r="E18" s="38">
        <v>23.9</v>
      </c>
      <c r="F18" s="48">
        <v>9.6</v>
      </c>
      <c r="G18" s="49">
        <v>9.5</v>
      </c>
      <c r="H18" s="40">
        <v>11.3</v>
      </c>
      <c r="I18" s="48">
        <v>6.4</v>
      </c>
      <c r="J18" s="48">
        <v>14.7</v>
      </c>
      <c r="K18" s="50">
        <v>-0.1</v>
      </c>
      <c r="L18" s="50">
        <v>6.9</v>
      </c>
      <c r="M18" s="41">
        <v>17.7</v>
      </c>
      <c r="N18" s="42">
        <v>5</v>
      </c>
      <c r="O18" s="43">
        <v>1.9</v>
      </c>
      <c r="P18" s="41">
        <v>3.4</v>
      </c>
      <c r="Q18" s="41">
        <v>6.9</v>
      </c>
      <c r="R18" s="41">
        <v>55.5</v>
      </c>
      <c r="S18" s="41">
        <v>22</v>
      </c>
      <c r="T18" s="42">
        <v>6.8</v>
      </c>
      <c r="U18" s="43">
        <v>4.4000000000000004</v>
      </c>
      <c r="V18" s="43">
        <v>34.9</v>
      </c>
      <c r="W18" s="43">
        <v>59.1</v>
      </c>
      <c r="X18" s="43">
        <v>54.6</v>
      </c>
      <c r="Y18" s="43">
        <v>32.6</v>
      </c>
      <c r="Z18" s="44">
        <v>10.1</v>
      </c>
    </row>
    <row r="19" spans="1:28" s="2" customFormat="1" ht="15.75" x14ac:dyDescent="0.25">
      <c r="A19" s="47"/>
      <c r="B19" s="38"/>
      <c r="C19" s="38"/>
      <c r="D19" s="38"/>
      <c r="E19" s="38"/>
      <c r="F19" s="48"/>
      <c r="G19" s="49"/>
      <c r="H19" s="50" t="s">
        <v>8</v>
      </c>
      <c r="I19" s="48"/>
      <c r="J19" s="48"/>
      <c r="K19" s="50"/>
      <c r="L19" s="50"/>
      <c r="M19" s="41"/>
      <c r="N19" s="42"/>
      <c r="O19" s="43"/>
      <c r="P19" s="41"/>
      <c r="Q19" s="41"/>
      <c r="R19" s="41"/>
      <c r="S19" s="41"/>
      <c r="T19" s="42"/>
      <c r="U19" s="43"/>
      <c r="V19" s="43"/>
      <c r="W19" s="43"/>
      <c r="X19" s="43"/>
      <c r="Y19" s="43"/>
      <c r="Z19" s="44"/>
    </row>
    <row r="20" spans="1:28" s="2" customFormat="1" ht="18" customHeight="1" x14ac:dyDescent="0.25">
      <c r="A20" s="47" t="s">
        <v>9</v>
      </c>
      <c r="B20" s="38">
        <v>3.5522041156953676</v>
      </c>
      <c r="C20" s="38">
        <v>5.5248349814312503</v>
      </c>
      <c r="D20" s="38">
        <v>4.21022012895682</v>
      </c>
      <c r="E20" s="38">
        <v>3.8</v>
      </c>
      <c r="F20" s="48">
        <v>3.7</v>
      </c>
      <c r="G20" s="49">
        <v>6.9</v>
      </c>
      <c r="H20" s="50">
        <v>8.3000000000000007</v>
      </c>
      <c r="I20" s="48">
        <v>7.9</v>
      </c>
      <c r="J20" s="48">
        <v>12</v>
      </c>
      <c r="K20" s="50">
        <v>7.02</v>
      </c>
      <c r="L20" s="50">
        <v>10.5</v>
      </c>
      <c r="M20" s="41">
        <v>5.15</v>
      </c>
      <c r="N20" s="42">
        <v>9.16</v>
      </c>
      <c r="O20" s="43">
        <v>5.29</v>
      </c>
      <c r="P20" s="41">
        <v>5.68</v>
      </c>
      <c r="Q20" s="41">
        <v>4.6500000000000004</v>
      </c>
      <c r="R20" s="41">
        <f>[2]Sheet1!$C$7</f>
        <v>3.0602171767028712</v>
      </c>
      <c r="S20" s="41">
        <f>[2]Sheet1!$C$6</f>
        <v>1.9157088122605364</v>
      </c>
      <c r="T20" s="42">
        <f>[2]Sheet1!$C$5</f>
        <v>0.93984962406015038</v>
      </c>
      <c r="U20" s="43">
        <f>([3]Sheet1!$O$9-[4]Sheet1!$O$9)/[4]Sheet1!$O$9*100</f>
        <v>1.0033794675566512</v>
      </c>
      <c r="V20" s="43">
        <f>([5]Sheet1!$O$9-[3]Sheet1!$O$9)/[3]Sheet1!$O$9*100</f>
        <v>0.59898633082476338</v>
      </c>
      <c r="W20" s="43">
        <f>([6]Sheet1!$O$9-[5]Sheet1!$O$9)/[5]Sheet1!$O$9*100</f>
        <v>2.0610687022900764</v>
      </c>
      <c r="X20" s="43">
        <f>([7]Sheet1!$O$9-[6]Sheet1!$O$9)/[6]Sheet1!$O$9*100</f>
        <v>5.8264771877337393</v>
      </c>
      <c r="Y20" s="43">
        <f>([8]Sheet1!$O$9-[7]Sheet1!$O$9)/[7]Sheet1!$O$9*100</f>
        <v>4.6293024241995493</v>
      </c>
      <c r="Z20" s="44">
        <v>0.5</v>
      </c>
    </row>
    <row r="21" spans="1:28" s="2" customFormat="1" ht="16.5" customHeight="1" x14ac:dyDescent="0.25">
      <c r="A21" s="36"/>
      <c r="B21" s="38"/>
      <c r="C21" s="38"/>
      <c r="D21" s="38"/>
      <c r="E21" s="38"/>
      <c r="F21" s="48"/>
      <c r="G21" s="49"/>
      <c r="H21" s="50"/>
      <c r="I21" s="48"/>
      <c r="J21" s="48"/>
      <c r="K21" s="50"/>
      <c r="L21" s="50"/>
      <c r="M21" s="64"/>
      <c r="N21" s="65"/>
      <c r="O21" s="66"/>
      <c r="P21" s="64"/>
      <c r="Q21" s="64"/>
      <c r="R21" s="64"/>
      <c r="S21" s="64"/>
      <c r="T21" s="65"/>
      <c r="U21" s="66"/>
      <c r="V21" s="66"/>
      <c r="W21" s="66"/>
      <c r="X21" s="66"/>
      <c r="Y21" s="66"/>
      <c r="Z21" s="67"/>
    </row>
    <row r="22" spans="1:28" s="2" customFormat="1" ht="15.75" x14ac:dyDescent="0.25">
      <c r="A22" s="46" t="s">
        <v>10</v>
      </c>
      <c r="B22" s="37"/>
      <c r="C22" s="37"/>
      <c r="D22" s="37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0"/>
      <c r="Q22" s="70"/>
      <c r="R22" s="70"/>
      <c r="S22" s="70"/>
      <c r="T22" s="42"/>
      <c r="U22" s="43"/>
      <c r="V22" s="43"/>
      <c r="W22" s="43"/>
      <c r="X22" s="43"/>
      <c r="Y22" s="43"/>
      <c r="Z22" s="44"/>
    </row>
    <row r="23" spans="1:28" s="2" customFormat="1" ht="15.75" x14ac:dyDescent="0.25">
      <c r="A23" s="36"/>
      <c r="B23" s="37"/>
      <c r="C23" s="37"/>
      <c r="D23" s="37"/>
      <c r="E23" s="37"/>
      <c r="F23" s="71"/>
      <c r="G23" s="49"/>
      <c r="H23" s="50"/>
      <c r="I23" s="48"/>
      <c r="J23" s="48"/>
      <c r="K23" s="50"/>
      <c r="L23" s="50"/>
      <c r="M23" s="41"/>
      <c r="N23" s="42"/>
      <c r="O23" s="43"/>
      <c r="P23" s="41"/>
      <c r="Q23" s="41"/>
      <c r="R23" s="41"/>
      <c r="S23" s="41"/>
      <c r="T23" s="42"/>
      <c r="U23" s="43"/>
      <c r="V23" s="43"/>
      <c r="W23" s="43"/>
      <c r="X23" s="43"/>
      <c r="Y23" s="43"/>
      <c r="Z23" s="44"/>
    </row>
    <row r="24" spans="1:28" s="2" customFormat="1" ht="15.75" x14ac:dyDescent="0.25">
      <c r="A24" s="47" t="s">
        <v>11</v>
      </c>
      <c r="B24" s="37">
        <v>0.613796347250954</v>
      </c>
      <c r="C24" s="37">
        <v>1.1490375617166251</v>
      </c>
      <c r="D24" s="37">
        <v>2.1952624993680843</v>
      </c>
      <c r="E24" s="37">
        <v>2.6</v>
      </c>
      <c r="F24" s="71">
        <v>3.1</v>
      </c>
      <c r="G24" s="71">
        <v>3.7</v>
      </c>
      <c r="H24" s="50">
        <v>4.2</v>
      </c>
      <c r="I24" s="71">
        <v>2.2999999999999998</v>
      </c>
      <c r="J24" s="71">
        <v>6.4</v>
      </c>
      <c r="K24" s="72">
        <v>-1.1000000000000001</v>
      </c>
      <c r="L24" s="72">
        <v>0.9</v>
      </c>
      <c r="M24" s="41">
        <v>1.7</v>
      </c>
      <c r="N24" s="42">
        <v>1.3</v>
      </c>
      <c r="O24" s="43">
        <v>0.5</v>
      </c>
      <c r="P24" s="41">
        <v>1.2</v>
      </c>
      <c r="Q24" s="41">
        <v>-0.9</v>
      </c>
      <c r="R24" s="41">
        <v>0.7</v>
      </c>
      <c r="S24" s="41">
        <v>1.1000000000000001</v>
      </c>
      <c r="T24" s="42">
        <v>0.3</v>
      </c>
      <c r="U24" s="43">
        <v>0.2</v>
      </c>
      <c r="V24" s="43">
        <v>0.12244574256266105</v>
      </c>
      <c r="W24" s="43">
        <v>3.2364210264231872</v>
      </c>
      <c r="X24" s="43">
        <v>6.2759978512591914</v>
      </c>
      <c r="Y24" s="43">
        <v>4.4000000000000004</v>
      </c>
      <c r="Z24" s="44">
        <v>3.3</v>
      </c>
    </row>
    <row r="25" spans="1:28" s="2" customFormat="1" ht="15.75" x14ac:dyDescent="0.25">
      <c r="A25" s="47"/>
      <c r="B25" s="37"/>
      <c r="C25" s="37"/>
      <c r="D25" s="37"/>
      <c r="E25" s="37"/>
      <c r="F25" s="71"/>
      <c r="G25" s="49"/>
      <c r="H25" s="50"/>
      <c r="I25" s="48"/>
      <c r="J25" s="48"/>
      <c r="K25" s="50"/>
      <c r="L25" s="50"/>
      <c r="M25" s="41"/>
      <c r="N25" s="42"/>
      <c r="O25" s="43"/>
      <c r="P25" s="41"/>
      <c r="Q25" s="73"/>
      <c r="R25" s="41"/>
      <c r="S25" s="41"/>
      <c r="T25" s="42"/>
      <c r="U25" s="43"/>
      <c r="V25" s="43"/>
      <c r="W25" s="43"/>
      <c r="X25" s="43"/>
      <c r="Y25" s="43"/>
      <c r="Z25" s="44"/>
    </row>
    <row r="26" spans="1:28" s="2" customFormat="1" ht="15.75" x14ac:dyDescent="0.25">
      <c r="A26" s="46" t="s">
        <v>12</v>
      </c>
      <c r="B26" s="37"/>
      <c r="C26" s="74"/>
      <c r="D26" s="37"/>
      <c r="E26" s="37"/>
      <c r="F26" s="75"/>
      <c r="G26" s="76"/>
      <c r="H26" s="40"/>
      <c r="I26" s="75"/>
      <c r="J26" s="75"/>
      <c r="K26" s="77"/>
      <c r="L26" s="77"/>
      <c r="M26" s="41"/>
      <c r="N26" s="42"/>
      <c r="O26" s="43"/>
      <c r="P26" s="41"/>
      <c r="Q26" s="41"/>
      <c r="R26" s="70"/>
      <c r="S26" s="70"/>
      <c r="T26" s="42"/>
      <c r="U26" s="43"/>
      <c r="V26" s="43"/>
      <c r="W26" s="43"/>
      <c r="X26" s="43"/>
      <c r="Y26" s="43"/>
      <c r="Z26" s="44"/>
    </row>
    <row r="27" spans="1:28" s="2" customFormat="1" ht="15.75" x14ac:dyDescent="0.25">
      <c r="A27" s="36"/>
      <c r="B27" s="38"/>
      <c r="C27" s="38"/>
      <c r="D27" s="38"/>
      <c r="E27" s="38"/>
      <c r="F27" s="75"/>
      <c r="G27" s="76"/>
      <c r="H27" s="40"/>
      <c r="I27" s="75"/>
      <c r="J27" s="75"/>
      <c r="K27" s="77"/>
      <c r="L27" s="77"/>
      <c r="M27" s="41"/>
      <c r="N27" s="42"/>
      <c r="O27" s="43"/>
      <c r="P27" s="41"/>
      <c r="Q27" s="41"/>
      <c r="R27" s="41"/>
      <c r="S27" s="41"/>
      <c r="T27" s="42"/>
      <c r="U27" s="43"/>
      <c r="V27" s="43"/>
      <c r="W27" s="43"/>
      <c r="X27" s="43"/>
      <c r="Y27" s="43"/>
      <c r="Z27" s="44"/>
    </row>
    <row r="28" spans="1:28" s="2" customFormat="1" ht="18.75" customHeight="1" x14ac:dyDescent="0.25">
      <c r="A28" s="47" t="s">
        <v>13</v>
      </c>
      <c r="B28" s="38">
        <v>1.71</v>
      </c>
      <c r="C28" s="38">
        <v>1.4</v>
      </c>
      <c r="D28" s="38">
        <v>2.41</v>
      </c>
      <c r="E28" s="38">
        <v>1.99</v>
      </c>
      <c r="F28" s="48">
        <v>2.0299999999999998</v>
      </c>
      <c r="G28" s="49">
        <v>2.1</v>
      </c>
      <c r="H28" s="40">
        <v>1.79</v>
      </c>
      <c r="I28" s="48">
        <v>1.42</v>
      </c>
      <c r="J28" s="48">
        <v>5.33</v>
      </c>
      <c r="K28" s="50">
        <v>0.55000000000000004</v>
      </c>
      <c r="L28" s="50">
        <v>3.37</v>
      </c>
      <c r="M28" s="41">
        <v>3.46</v>
      </c>
      <c r="N28" s="42">
        <v>3.38</v>
      </c>
      <c r="O28" s="43">
        <f>[9]Antreb!$AF$47</f>
        <v>0.48542046320279814</v>
      </c>
      <c r="P28" s="78">
        <v>1.0894415743536223</v>
      </c>
      <c r="Q28" s="79">
        <v>0.9689934588255511</v>
      </c>
      <c r="R28" s="79">
        <v>-0.48881903795463533</v>
      </c>
      <c r="S28" s="79">
        <v>2.4318509675173017</v>
      </c>
      <c r="T28" s="80">
        <v>1.21</v>
      </c>
      <c r="U28" s="81">
        <v>1.9592260137028714</v>
      </c>
      <c r="V28" s="81">
        <v>0.53495680141780289</v>
      </c>
      <c r="W28" s="81">
        <v>1.6265271645542998</v>
      </c>
      <c r="X28" s="81">
        <v>7.531078346342829</v>
      </c>
      <c r="Y28" s="81">
        <v>5.0671386536422061</v>
      </c>
      <c r="Z28" s="82">
        <v>6.2</v>
      </c>
    </row>
    <row r="29" spans="1:28" s="2" customFormat="1" ht="18.75" customHeight="1" x14ac:dyDescent="0.25">
      <c r="A29" s="47"/>
      <c r="B29" s="38"/>
      <c r="C29" s="38"/>
      <c r="D29" s="38"/>
      <c r="E29" s="38"/>
      <c r="F29" s="48"/>
      <c r="G29" s="49"/>
      <c r="H29" s="40"/>
      <c r="I29" s="48"/>
      <c r="J29" s="48"/>
      <c r="K29" s="50"/>
      <c r="L29" s="50"/>
      <c r="M29" s="41"/>
      <c r="N29" s="42"/>
      <c r="O29" s="43"/>
      <c r="P29" s="78"/>
      <c r="Q29" s="79"/>
      <c r="R29" s="79"/>
      <c r="S29" s="79"/>
      <c r="T29" s="80"/>
      <c r="U29" s="83"/>
      <c r="V29" s="83"/>
      <c r="W29" s="83"/>
      <c r="X29" s="83"/>
      <c r="Y29" s="83"/>
      <c r="Z29" s="84"/>
    </row>
    <row r="30" spans="1:28" s="2" customFormat="1" ht="16.5" customHeight="1" x14ac:dyDescent="0.25">
      <c r="A30" s="47" t="s">
        <v>14</v>
      </c>
      <c r="B30" s="38">
        <v>1.85</v>
      </c>
      <c r="C30" s="38">
        <v>1.3</v>
      </c>
      <c r="D30" s="38">
        <v>0.17</v>
      </c>
      <c r="E30" s="38">
        <v>1.45</v>
      </c>
      <c r="F30" s="48">
        <v>2.39</v>
      </c>
      <c r="G30" s="49">
        <v>1.68</v>
      </c>
      <c r="H30" s="40">
        <v>2.59</v>
      </c>
      <c r="I30" s="48">
        <v>3.24</v>
      </c>
      <c r="J30" s="48">
        <v>6.36</v>
      </c>
      <c r="K30" s="50">
        <v>0.01</v>
      </c>
      <c r="L30" s="50">
        <v>2.9097713383231305</v>
      </c>
      <c r="M30" s="41">
        <v>1.0642734415399868</v>
      </c>
      <c r="N30" s="42">
        <v>1.3567714780886364</v>
      </c>
      <c r="O30" s="43">
        <v>-4.6411646880617496E-2</v>
      </c>
      <c r="P30" s="41">
        <v>0.80728593888739208</v>
      </c>
      <c r="Q30" s="41">
        <v>-0.85173093706564229</v>
      </c>
      <c r="R30" s="41">
        <v>0.14181622573228303</v>
      </c>
      <c r="S30" s="41">
        <v>0.29625288927956905</v>
      </c>
      <c r="T30" s="42">
        <v>0.99</v>
      </c>
      <c r="U30" s="43">
        <v>1.51</v>
      </c>
      <c r="V30" s="43">
        <v>-0.73</v>
      </c>
      <c r="W30" s="43">
        <v>1.48</v>
      </c>
      <c r="X30" s="43">
        <v>2.89</v>
      </c>
      <c r="Y30" s="43">
        <v>5.09</v>
      </c>
      <c r="Z30" s="44">
        <v>2.59</v>
      </c>
    </row>
    <row r="31" spans="1:28" s="2" customFormat="1" ht="15.75" x14ac:dyDescent="0.25">
      <c r="A31" s="47"/>
      <c r="B31" s="38"/>
      <c r="C31" s="38"/>
      <c r="D31" s="38"/>
      <c r="E31" s="38"/>
      <c r="F31" s="48"/>
      <c r="G31" s="49"/>
      <c r="H31" s="40"/>
      <c r="I31" s="48"/>
      <c r="J31" s="48"/>
      <c r="K31" s="50"/>
      <c r="L31" s="50"/>
      <c r="M31" s="41"/>
      <c r="N31" s="42"/>
      <c r="O31" s="43"/>
      <c r="P31" s="41"/>
      <c r="Q31" s="41"/>
      <c r="R31" s="41"/>
      <c r="S31" s="41"/>
      <c r="T31" s="42"/>
      <c r="U31" s="43"/>
      <c r="V31" s="43"/>
      <c r="W31" s="43"/>
      <c r="X31" s="43"/>
      <c r="Y31" s="43"/>
      <c r="Z31" s="44"/>
    </row>
    <row r="32" spans="1:28" s="2" customFormat="1" ht="18.75" customHeight="1" x14ac:dyDescent="0.25">
      <c r="A32" s="47" t="s">
        <v>15</v>
      </c>
      <c r="B32" s="38">
        <v>0.8</v>
      </c>
      <c r="C32" s="38">
        <v>3.14</v>
      </c>
      <c r="D32" s="38">
        <v>1.07</v>
      </c>
      <c r="E32" s="38">
        <v>2.15</v>
      </c>
      <c r="F32" s="48">
        <v>2.31</v>
      </c>
      <c r="G32" s="49">
        <v>3.48</v>
      </c>
      <c r="H32" s="40">
        <v>4.25</v>
      </c>
      <c r="I32" s="48">
        <v>3.86</v>
      </c>
      <c r="J32" s="48">
        <v>8.0299999999999994</v>
      </c>
      <c r="K32" s="50">
        <v>-0.31</v>
      </c>
      <c r="L32" s="50">
        <v>3.44</v>
      </c>
      <c r="M32" s="41">
        <v>3.03</v>
      </c>
      <c r="N32" s="42">
        <v>2.41</v>
      </c>
      <c r="O32" s="43">
        <v>-0.28000000000000003</v>
      </c>
      <c r="P32" s="78">
        <v>-0.98360305555490468</v>
      </c>
      <c r="Q32" s="78">
        <v>-0.51544803143537266</v>
      </c>
      <c r="R32" s="78">
        <v>1.644194205435201</v>
      </c>
      <c r="S32" s="78">
        <v>0.91432751211484309</v>
      </c>
      <c r="T32" s="42">
        <f>[10]Worksheet!C$10</f>
        <v>0.81</v>
      </c>
      <c r="U32" s="43">
        <f>[10]Worksheet!D$10</f>
        <v>0.6</v>
      </c>
      <c r="V32" s="43">
        <f>[10]Worksheet!E$10</f>
        <v>-0.74</v>
      </c>
      <c r="W32" s="43">
        <f>[10]Worksheet!F$10</f>
        <v>1.22</v>
      </c>
      <c r="X32" s="43">
        <f>[10]Worksheet!G$10</f>
        <v>2.56</v>
      </c>
      <c r="Y32" s="43">
        <f>[10]Worksheet!H$10</f>
        <v>2.71</v>
      </c>
      <c r="Z32" s="44">
        <v>1.0900000000000001</v>
      </c>
    </row>
    <row r="33" spans="1:26" s="2" customFormat="1" ht="15.75" x14ac:dyDescent="0.25">
      <c r="A33" s="47"/>
      <c r="B33" s="38"/>
      <c r="C33" s="38"/>
      <c r="D33" s="38"/>
      <c r="E33" s="38"/>
      <c r="F33" s="48"/>
      <c r="G33" s="49"/>
      <c r="H33" s="40"/>
      <c r="I33" s="48"/>
      <c r="J33" s="48"/>
      <c r="K33" s="50"/>
      <c r="L33" s="50"/>
      <c r="M33" s="41"/>
      <c r="N33" s="42"/>
      <c r="O33" s="43"/>
      <c r="P33" s="41"/>
      <c r="Q33" s="41"/>
      <c r="R33" s="41"/>
      <c r="S33" s="41"/>
      <c r="T33" s="42"/>
      <c r="U33" s="43"/>
      <c r="V33" s="43"/>
      <c r="W33" s="43"/>
      <c r="X33" s="43"/>
      <c r="Y33" s="43"/>
      <c r="Z33" s="44"/>
    </row>
    <row r="34" spans="1:26" s="2" customFormat="1" ht="15.75" x14ac:dyDescent="0.25">
      <c r="A34" s="47" t="s">
        <v>16</v>
      </c>
      <c r="B34" s="38">
        <v>1.48</v>
      </c>
      <c r="C34" s="38">
        <v>4.75</v>
      </c>
      <c r="D34" s="38">
        <v>3.98</v>
      </c>
      <c r="E34" s="38">
        <v>1.1599999999999999</v>
      </c>
      <c r="F34" s="48">
        <v>3.1</v>
      </c>
      <c r="G34" s="49">
        <v>2.67</v>
      </c>
      <c r="H34" s="40">
        <v>1.93</v>
      </c>
      <c r="I34" s="48">
        <v>2.71</v>
      </c>
      <c r="J34" s="48">
        <v>4.9000000000000004</v>
      </c>
      <c r="K34" s="50">
        <v>2.7878051395689551</v>
      </c>
      <c r="L34" s="50">
        <v>2.0936054800236636</v>
      </c>
      <c r="M34" s="41">
        <v>3.6677781145801669</v>
      </c>
      <c r="N34" s="42">
        <v>4.7657533346475267</v>
      </c>
      <c r="O34" s="43">
        <v>0.86927616765863913</v>
      </c>
      <c r="P34" s="85">
        <v>-0.28974873934428658</v>
      </c>
      <c r="Q34" s="85">
        <v>-1.1462443983679904</v>
      </c>
      <c r="R34" s="85">
        <v>-0.24611585205988051</v>
      </c>
      <c r="S34" s="85">
        <v>1.1929187933461316</v>
      </c>
      <c r="T34" s="86">
        <v>1.313749968580602</v>
      </c>
      <c r="U34" s="87">
        <v>-1.07</v>
      </c>
      <c r="V34" s="87">
        <v>-1.89</v>
      </c>
      <c r="W34" s="87">
        <v>2.61</v>
      </c>
      <c r="X34" s="87">
        <v>2.98</v>
      </c>
      <c r="Y34" s="87">
        <v>-1.0900000000000001</v>
      </c>
      <c r="Z34" s="88">
        <v>3.07</v>
      </c>
    </row>
    <row r="35" spans="1:26" s="2" customFormat="1" ht="15.75" x14ac:dyDescent="0.25">
      <c r="A35" s="47"/>
      <c r="B35" s="38"/>
      <c r="C35" s="38"/>
      <c r="D35" s="38"/>
      <c r="E35" s="38"/>
      <c r="F35" s="48"/>
      <c r="G35" s="49"/>
      <c r="H35" s="40"/>
      <c r="I35" s="48"/>
      <c r="J35" s="48"/>
      <c r="K35" s="50"/>
      <c r="L35" s="50"/>
      <c r="M35" s="41"/>
      <c r="N35" s="42"/>
      <c r="O35" s="43"/>
      <c r="P35" s="41"/>
      <c r="Q35" s="41"/>
      <c r="R35" s="41"/>
      <c r="S35" s="41"/>
      <c r="T35" s="42"/>
      <c r="U35" s="43"/>
      <c r="V35" s="43"/>
      <c r="W35" s="43"/>
      <c r="X35" s="43"/>
      <c r="Y35" s="43"/>
      <c r="Z35" s="44"/>
    </row>
    <row r="36" spans="1:26" s="2" customFormat="1" ht="15.75" x14ac:dyDescent="0.25">
      <c r="A36" s="47" t="s">
        <v>17</v>
      </c>
      <c r="B36" s="38">
        <v>3.2</v>
      </c>
      <c r="C36" s="38">
        <v>2.2999999999999998</v>
      </c>
      <c r="D36" s="38">
        <v>2.04</v>
      </c>
      <c r="E36" s="38">
        <v>2.2400000000000002</v>
      </c>
      <c r="F36" s="48">
        <v>2.13</v>
      </c>
      <c r="G36" s="49">
        <v>3.61</v>
      </c>
      <c r="H36" s="40">
        <v>8.51</v>
      </c>
      <c r="I36" s="48">
        <v>4.4800000000000004</v>
      </c>
      <c r="J36" s="48">
        <v>5.3</v>
      </c>
      <c r="K36" s="50">
        <v>2.06</v>
      </c>
      <c r="L36" s="50">
        <v>0.85037389980806566</v>
      </c>
      <c r="M36" s="41">
        <v>5.8351651957085471</v>
      </c>
      <c r="N36" s="42">
        <v>0.81608928156238214</v>
      </c>
      <c r="O36" s="43">
        <v>1.106985540001415</v>
      </c>
      <c r="P36" s="41">
        <v>0.24786539236483218</v>
      </c>
      <c r="Q36" s="41">
        <v>-2.3018756304560628</v>
      </c>
      <c r="R36" s="41">
        <v>-0.68</v>
      </c>
      <c r="S36" s="41">
        <v>0.7</v>
      </c>
      <c r="T36" s="42">
        <v>-1.04</v>
      </c>
      <c r="U36" s="43">
        <v>-0.33</v>
      </c>
      <c r="V36" s="43">
        <v>-1.18</v>
      </c>
      <c r="W36" s="43">
        <v>1.21</v>
      </c>
      <c r="X36" s="43">
        <v>2.67</v>
      </c>
      <c r="Y36" s="43">
        <v>3.56</v>
      </c>
      <c r="Z36" s="44">
        <v>1.1299999999999999</v>
      </c>
    </row>
    <row r="37" spans="1:26" s="2" customFormat="1" ht="15.75" x14ac:dyDescent="0.25">
      <c r="A37" s="47"/>
      <c r="B37" s="38"/>
      <c r="C37" s="38"/>
      <c r="D37" s="38"/>
      <c r="E37" s="38"/>
      <c r="F37" s="48"/>
      <c r="G37" s="49"/>
      <c r="H37" s="40"/>
      <c r="I37" s="48"/>
      <c r="J37" s="48"/>
      <c r="K37" s="50"/>
      <c r="L37" s="50"/>
      <c r="M37" s="41"/>
      <c r="N37" s="42"/>
      <c r="O37" s="43"/>
      <c r="P37" s="41"/>
      <c r="Q37" s="41"/>
      <c r="R37" s="41"/>
      <c r="S37" s="41"/>
      <c r="T37" s="42"/>
      <c r="U37" s="43"/>
      <c r="V37" s="43"/>
      <c r="W37" s="43"/>
      <c r="X37" s="43"/>
      <c r="Y37" s="43"/>
      <c r="Z37" s="44"/>
    </row>
    <row r="38" spans="1:26" s="2" customFormat="1" ht="17.25" customHeight="1" x14ac:dyDescent="0.25">
      <c r="A38" s="47" t="s">
        <v>18</v>
      </c>
      <c r="B38" s="38">
        <v>3.4</v>
      </c>
      <c r="C38" s="38">
        <v>5.31</v>
      </c>
      <c r="D38" s="38">
        <v>-0.26</v>
      </c>
      <c r="E38" s="38">
        <v>1.03</v>
      </c>
      <c r="F38" s="39">
        <v>1.46</v>
      </c>
      <c r="G38" s="38">
        <v>3.91</v>
      </c>
      <c r="H38" s="40">
        <v>2.34</v>
      </c>
      <c r="I38" s="48">
        <v>2.823103737369248</v>
      </c>
      <c r="J38" s="39">
        <v>5.549547693839374</v>
      </c>
      <c r="K38" s="40">
        <v>-0.15693608716864649</v>
      </c>
      <c r="L38" s="40">
        <v>3.2503440918012272</v>
      </c>
      <c r="M38" s="41">
        <v>2.7694079414409378</v>
      </c>
      <c r="N38" s="42">
        <v>4.1776358710251982</v>
      </c>
      <c r="O38" s="43">
        <v>1.4720183891786753</v>
      </c>
      <c r="P38" s="41">
        <v>3.5184781819501909</v>
      </c>
      <c r="Q38" s="41">
        <v>-0.98430920351252338</v>
      </c>
      <c r="R38" s="41">
        <v>-3.0789338453585113</v>
      </c>
      <c r="S38" s="41">
        <v>0.10450409278939254</v>
      </c>
      <c r="T38" s="42">
        <v>1.94</v>
      </c>
      <c r="U38" s="43">
        <v>0.54</v>
      </c>
      <c r="V38" s="43">
        <v>-1.76</v>
      </c>
      <c r="W38" s="43">
        <v>2.41</v>
      </c>
      <c r="X38" s="43">
        <v>6.38</v>
      </c>
      <c r="Y38" s="43">
        <v>4.07</v>
      </c>
      <c r="Z38" s="44">
        <v>-0.52</v>
      </c>
    </row>
    <row r="39" spans="1:26" s="2" customFormat="1" ht="18.75" customHeight="1" x14ac:dyDescent="0.25">
      <c r="A39" s="47"/>
      <c r="B39" s="38"/>
      <c r="C39" s="38"/>
      <c r="D39" s="38"/>
      <c r="E39" s="38"/>
      <c r="F39" s="48"/>
      <c r="G39" s="49"/>
      <c r="H39" s="40"/>
      <c r="I39" s="48"/>
      <c r="J39" s="48"/>
      <c r="K39" s="50"/>
      <c r="L39" s="50"/>
      <c r="M39" s="41"/>
      <c r="N39" s="42"/>
      <c r="O39" s="43"/>
      <c r="P39" s="41"/>
      <c r="Q39" s="41"/>
      <c r="R39" s="41"/>
      <c r="S39" s="41"/>
      <c r="T39" s="42"/>
      <c r="U39" s="43"/>
      <c r="V39" s="43"/>
      <c r="W39" s="43"/>
      <c r="X39" s="43"/>
      <c r="Y39" s="43"/>
      <c r="Z39" s="44"/>
    </row>
    <row r="40" spans="1:26" s="2" customFormat="1" ht="16.5" customHeight="1" x14ac:dyDescent="0.25">
      <c r="A40" s="47" t="s">
        <v>19</v>
      </c>
      <c r="B40" s="38">
        <v>1.2</v>
      </c>
      <c r="C40" s="38">
        <v>0.9</v>
      </c>
      <c r="D40" s="38">
        <v>1.86</v>
      </c>
      <c r="E40" s="38">
        <v>0.21</v>
      </c>
      <c r="F40" s="48">
        <v>2.96</v>
      </c>
      <c r="G40" s="49">
        <v>3.73</v>
      </c>
      <c r="H40" s="40">
        <v>3.05</v>
      </c>
      <c r="I40" s="48">
        <v>6.92</v>
      </c>
      <c r="J40" s="48">
        <v>10.07</v>
      </c>
      <c r="K40" s="50">
        <v>0.42</v>
      </c>
      <c r="L40" s="50">
        <v>1.48</v>
      </c>
      <c r="M40" s="41">
        <v>3.1860311155246457</v>
      </c>
      <c r="N40" s="42">
        <v>2.598444141470857</v>
      </c>
      <c r="O40" s="43">
        <v>0.80512780426793551</v>
      </c>
      <c r="P40" s="41">
        <v>0.19385856079405794</v>
      </c>
      <c r="Q40" s="41">
        <v>-1.7336119495395041</v>
      </c>
      <c r="R40" s="41">
        <v>-0.1496416476333251</v>
      </c>
      <c r="S40" s="41">
        <v>2.1533364884051305</v>
      </c>
      <c r="T40" s="42">
        <v>2.3241448536792588</v>
      </c>
      <c r="U40" s="43">
        <v>0.90552369453667381</v>
      </c>
      <c r="V40" s="43">
        <v>-0.60574334430152299</v>
      </c>
      <c r="W40" s="43">
        <v>1.5574448875178641</v>
      </c>
      <c r="X40" s="43">
        <v>5.6600977922655273</v>
      </c>
      <c r="Y40" s="43">
        <v>4.5645771981489132</v>
      </c>
      <c r="Z40" s="44">
        <v>3.59</v>
      </c>
    </row>
    <row r="41" spans="1:26" s="2" customFormat="1" ht="16.5" thickBot="1" x14ac:dyDescent="0.3">
      <c r="A41" s="89"/>
      <c r="B41" s="90"/>
      <c r="C41" s="90"/>
      <c r="D41" s="90"/>
      <c r="E41" s="90"/>
      <c r="F41" s="91"/>
      <c r="G41" s="90"/>
      <c r="H41" s="92"/>
      <c r="I41" s="91"/>
      <c r="J41" s="91"/>
      <c r="K41" s="93"/>
      <c r="L41" s="93"/>
      <c r="M41" s="91"/>
      <c r="N41" s="94"/>
      <c r="O41" s="93"/>
      <c r="P41" s="91"/>
      <c r="Q41" s="91"/>
      <c r="R41" s="91"/>
      <c r="S41" s="91"/>
      <c r="T41" s="94"/>
      <c r="U41" s="93"/>
      <c r="V41" s="93"/>
      <c r="W41" s="93"/>
      <c r="X41" s="93"/>
      <c r="Y41" s="93"/>
      <c r="Z41" s="95"/>
    </row>
    <row r="42" spans="1:26" ht="15.75" thickTop="1" x14ac:dyDescent="0.25"/>
  </sheetData>
  <mergeCells count="1">
    <mergeCell ref="A1:Z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2025-07-28T19:53:54Z</dcterms:created>
  <dcterms:modified xsi:type="dcterms:W3CDTF">2025-07-28T19:56:45Z</dcterms:modified>
</cp:coreProperties>
</file>