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WebStats\DataJul2025\Domain5 - Cross-cutting statistics\Information society and digitalization\Digital_Economy\"/>
    </mc:Choice>
  </mc:AlternateContent>
  <bookViews>
    <workbookView xWindow="0" yWindow="0" windowWidth="20490" windowHeight="7620"/>
  </bookViews>
  <sheets>
    <sheet name="BS" sheetId="1" r:id="rId1"/>
  </sheets>
  <definedNames>
    <definedName name="_xlnm.Print_Area" localSheetId="0">BS!$A$1:$M$53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39" i="1" l="1"/>
  <c r="L39" i="1"/>
  <c r="K39" i="1"/>
  <c r="J39" i="1"/>
  <c r="I39" i="1"/>
  <c r="H39" i="1"/>
  <c r="G39" i="1"/>
  <c r="M36" i="1"/>
  <c r="L36" i="1"/>
  <c r="K36" i="1"/>
  <c r="J36" i="1"/>
  <c r="I36" i="1"/>
  <c r="H36" i="1"/>
  <c r="G36" i="1"/>
</calcChain>
</file>

<file path=xl/sharedStrings.xml><?xml version="1.0" encoding="utf-8"?>
<sst xmlns="http://schemas.openxmlformats.org/spreadsheetml/2006/main" count="327" uniqueCount="61">
  <si>
    <r>
      <rPr>
        <b/>
        <sz val="18"/>
        <rFont val="Arial"/>
        <family val="2"/>
      </rPr>
      <t xml:space="preserve">ICT PROFILE: </t>
    </r>
    <r>
      <rPr>
        <b/>
        <sz val="18"/>
        <color indexed="9"/>
        <rFont val="Arial"/>
        <family val="2"/>
      </rPr>
      <t>THE BAHAMAS</t>
    </r>
  </si>
  <si>
    <t>Indicators</t>
  </si>
  <si>
    <t>Units</t>
  </si>
  <si>
    <r>
      <t xml:space="preserve">ICT infrastructure and access </t>
    </r>
    <r>
      <rPr>
        <b/>
        <vertAlign val="superscript"/>
        <sz val="9"/>
        <color indexed="9"/>
        <rFont val="Arial"/>
        <family val="2"/>
      </rPr>
      <t>1/</t>
    </r>
  </si>
  <si>
    <t>Fixed telephone lines per 100 inhabitants</t>
  </si>
  <si>
    <t>per 100 inhabitants</t>
  </si>
  <si>
    <t>Mobile cellular telephone subscribers per 100 inhabitants</t>
  </si>
  <si>
    <t>Fixed internet subscribers per 100 inhabitants</t>
  </si>
  <si>
    <t>…</t>
  </si>
  <si>
    <t>Fixed broadband internet subscribers per 100 inhabitants</t>
  </si>
  <si>
    <t>Mobile broadband internet subscribers per 100 inhabitants</t>
  </si>
  <si>
    <r>
      <t xml:space="preserve">Access to and use of ICT by households and individuals </t>
    </r>
    <r>
      <rPr>
        <b/>
        <vertAlign val="superscript"/>
        <sz val="9"/>
        <color indexed="9"/>
        <rFont val="Arial"/>
        <family val="2"/>
      </rPr>
      <t>1/</t>
    </r>
  </si>
  <si>
    <r>
      <t xml:space="preserve">Percentage of individuals using the internet </t>
    </r>
    <r>
      <rPr>
        <b/>
        <vertAlign val="superscript"/>
        <sz val="8.5"/>
        <rFont val="Arial"/>
        <family val="2"/>
      </rPr>
      <t>1/</t>
    </r>
  </si>
  <si>
    <t xml:space="preserve">% </t>
  </si>
  <si>
    <t>Proportion of households with a radio</t>
  </si>
  <si>
    <t>Proportion of households with a television</t>
  </si>
  <si>
    <t xml:space="preserve">Proportion of households with a fixed line telephone  </t>
  </si>
  <si>
    <t xml:space="preserve">Proportion of households with a mobile cellular telephone  </t>
  </si>
  <si>
    <t xml:space="preserve">Proportion of households with Internet access at home  </t>
  </si>
  <si>
    <t>Proportion of households with a computer</t>
  </si>
  <si>
    <r>
      <t xml:space="preserve">Proportion of households with electricity </t>
    </r>
    <r>
      <rPr>
        <b/>
        <vertAlign val="superscript"/>
        <sz val="8.5"/>
        <color indexed="8"/>
        <rFont val="Arial"/>
        <family val="2"/>
      </rPr>
      <t>3/</t>
    </r>
  </si>
  <si>
    <r>
      <t xml:space="preserve">Trade in ICT goods </t>
    </r>
    <r>
      <rPr>
        <b/>
        <vertAlign val="superscript"/>
        <sz val="9"/>
        <color indexed="9"/>
        <rFont val="Arial"/>
        <family val="2"/>
      </rPr>
      <t>2/</t>
    </r>
  </si>
  <si>
    <t xml:space="preserve">Imports </t>
  </si>
  <si>
    <t>Imports of ICT goods</t>
  </si>
  <si>
    <t>% of Total Imports</t>
  </si>
  <si>
    <t>Mn USD</t>
  </si>
  <si>
    <t>Telecommunication equipment</t>
  </si>
  <si>
    <t>Computer and related equipment</t>
  </si>
  <si>
    <t>Electronic components</t>
  </si>
  <si>
    <t>Audio and video equipment</t>
  </si>
  <si>
    <t>Other ICT goods</t>
  </si>
  <si>
    <t>Exports</t>
  </si>
  <si>
    <t>Domestic Exports of ICT goods</t>
  </si>
  <si>
    <t>% of Total Domestic Exports</t>
  </si>
  <si>
    <t>Total Exports of ICT goods</t>
  </si>
  <si>
    <t>% of Total Exports</t>
  </si>
  <si>
    <r>
      <t xml:space="preserve">Trade in ICT services  </t>
    </r>
    <r>
      <rPr>
        <b/>
        <vertAlign val="superscript"/>
        <sz val="9"/>
        <color indexed="9"/>
        <rFont val="Arial"/>
        <family val="2"/>
      </rPr>
      <t>2/</t>
    </r>
  </si>
  <si>
    <r>
      <t xml:space="preserve">Imports of ICT services </t>
    </r>
    <r>
      <rPr>
        <vertAlign val="superscript"/>
        <sz val="8.5"/>
        <rFont val="Arial"/>
        <family val="2"/>
      </rPr>
      <t xml:space="preserve"> </t>
    </r>
  </si>
  <si>
    <t xml:space="preserve">Imports of ICT services </t>
  </si>
  <si>
    <t>% of Total Import of services</t>
  </si>
  <si>
    <t xml:space="preserve">Exports of ICT services  </t>
  </si>
  <si>
    <t xml:space="preserve">Exports of ICT services </t>
  </si>
  <si>
    <t>% of Total Export of services</t>
  </si>
  <si>
    <t>Employment</t>
  </si>
  <si>
    <t xml:space="preserve">Employment </t>
  </si>
  <si>
    <t>% of Total Employment</t>
  </si>
  <si>
    <t>Total ICT Sector employment</t>
  </si>
  <si>
    <t>No. of persons</t>
  </si>
  <si>
    <t>IT Professionals</t>
  </si>
  <si>
    <t>Telecommunications</t>
  </si>
  <si>
    <r>
      <t xml:space="preserve">GDP </t>
    </r>
    <r>
      <rPr>
        <b/>
        <vertAlign val="superscript"/>
        <sz val="9"/>
        <color indexed="9"/>
        <rFont val="Arial"/>
        <family val="2"/>
      </rPr>
      <t>2/</t>
    </r>
  </si>
  <si>
    <r>
      <t>ICT Sector</t>
    </r>
    <r>
      <rPr>
        <b/>
        <vertAlign val="superscript"/>
        <sz val="8.5"/>
        <color indexed="8"/>
        <rFont val="Arial"/>
        <family val="2"/>
      </rPr>
      <t>a/</t>
    </r>
    <r>
      <rPr>
        <sz val="8.5"/>
        <color indexed="8"/>
        <rFont val="Arial"/>
        <family val="2"/>
      </rPr>
      <t xml:space="preserve"> as a percent of GDP</t>
    </r>
    <r>
      <rPr>
        <b/>
        <sz val="8.5"/>
        <color indexed="8"/>
        <rFont val="Arial"/>
        <family val="2"/>
      </rPr>
      <t xml:space="preserve"> </t>
    </r>
    <r>
      <rPr>
        <b/>
        <vertAlign val="superscript"/>
        <sz val="8.5"/>
        <color indexed="8"/>
        <rFont val="Arial"/>
        <family val="2"/>
      </rPr>
      <t>b/</t>
    </r>
  </si>
  <si>
    <t>%</t>
  </si>
  <si>
    <t>Revenue</t>
  </si>
  <si>
    <t>Telecommunications Sector Revenue</t>
  </si>
  <si>
    <t>$US Mn</t>
  </si>
  <si>
    <t>Revenue as a percent of GDP</t>
  </si>
  <si>
    <t>Investment</t>
  </si>
  <si>
    <t>Telecommunications  Sector Investment</t>
  </si>
  <si>
    <t>Capital Investment in ICT goods</t>
  </si>
  <si>
    <r>
      <t xml:space="preserve">Source: </t>
    </r>
    <r>
      <rPr>
        <i/>
        <vertAlign val="superscript"/>
        <sz val="8"/>
        <color indexed="8"/>
        <rFont val="Arial"/>
        <family val="2"/>
      </rPr>
      <t>1/</t>
    </r>
    <r>
      <rPr>
        <i/>
        <sz val="8"/>
        <color indexed="8"/>
        <rFont val="Arial"/>
        <family val="2"/>
      </rPr>
      <t xml:space="preserve"> International Telecommunications Union (ITU); </t>
    </r>
    <r>
      <rPr>
        <i/>
        <vertAlign val="superscript"/>
        <sz val="8"/>
        <color indexed="8"/>
        <rFont val="Arial"/>
        <family val="2"/>
      </rPr>
      <t>2/</t>
    </r>
    <r>
      <rPr>
        <i/>
        <sz val="8"/>
        <color indexed="8"/>
        <rFont val="Arial"/>
        <family val="2"/>
      </rPr>
      <t xml:space="preserve"> CARICOM Secretariat, Regional Statistics                                                                                                                                                                                                                                                     </t>
    </r>
    <r>
      <rPr>
        <b/>
        <i/>
        <sz val="8"/>
        <color indexed="8"/>
        <rFont val="Arial"/>
        <family val="2"/>
      </rPr>
      <t xml:space="preserve">Notes: </t>
    </r>
    <r>
      <rPr>
        <i/>
        <sz val="8"/>
        <color indexed="8"/>
        <rFont val="Arial"/>
        <family val="2"/>
      </rPr>
      <t xml:space="preserve">  </t>
    </r>
    <r>
      <rPr>
        <i/>
        <vertAlign val="superscript"/>
        <sz val="8"/>
        <color indexed="8"/>
        <rFont val="Arial"/>
        <family val="2"/>
      </rPr>
      <t xml:space="preserve">a/ </t>
    </r>
    <r>
      <rPr>
        <i/>
        <sz val="8"/>
        <color indexed="8"/>
        <rFont val="Arial"/>
        <family val="2"/>
      </rPr>
      <t xml:space="preserve">Refers to Information and Communications;  </t>
    </r>
    <r>
      <rPr>
        <i/>
        <vertAlign val="superscript"/>
        <sz val="8"/>
        <color indexed="8"/>
        <rFont val="Arial"/>
        <family val="2"/>
      </rPr>
      <t>b/</t>
    </r>
    <r>
      <rPr>
        <i/>
        <sz val="8"/>
        <color indexed="8"/>
        <rFont val="Arial"/>
        <family val="2"/>
      </rPr>
      <t xml:space="preserve"> GDP at Basic prices in Current prices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</si>
</sst>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3" formatCode="_(* #,##0.00_);_(* \(#,##0.00\);_(* &quot;-&quot;??_);_(@_)"/>
    <numFmt numFmtId="164" formatCode="_(* #,##0.0_);_(* \(#,##0.0\);_(* &quot;-&quot;??_);_(@_)"/>
    <numFmt numFmtId="165" formatCode="###0.0;###0.0"/>
    <numFmt numFmtId="166" formatCode="_(* #,##0_);_(* \(#,##0\);_(* &quot;-&quot;??_);_(@_)"/>
  </numFmts>
  <fonts count="23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b/>
      <sz val="18"/>
      <color indexed="9"/>
      <name val="Arial"/>
      <family val="2"/>
    </font>
    <font>
      <b/>
      <sz val="18"/>
      <name val="Arial"/>
      <family val="2"/>
    </font>
    <font>
      <sz val="11"/>
      <color indexed="8"/>
      <name val="Arial"/>
      <family val="2"/>
    </font>
    <font>
      <b/>
      <sz val="12"/>
      <color indexed="8"/>
      <name val="Arial"/>
      <family val="2"/>
    </font>
    <font>
      <sz val="12"/>
      <color indexed="8"/>
      <name val="Arial"/>
      <family val="2"/>
    </font>
    <font>
      <b/>
      <sz val="8"/>
      <name val="Arial"/>
      <family val="2"/>
    </font>
    <font>
      <b/>
      <sz val="9"/>
      <color indexed="9"/>
      <name val="Arial"/>
      <family val="2"/>
    </font>
    <font>
      <b/>
      <vertAlign val="superscript"/>
      <sz val="9"/>
      <color indexed="9"/>
      <name val="Arial"/>
      <family val="2"/>
    </font>
    <font>
      <sz val="8"/>
      <name val="Arial"/>
      <family val="2"/>
    </font>
    <font>
      <sz val="8.5"/>
      <name val="Arial"/>
      <family val="2"/>
    </font>
    <font>
      <sz val="11"/>
      <color indexed="8"/>
      <name val="Calibri"/>
      <family val="2"/>
    </font>
    <font>
      <sz val="8.5"/>
      <color indexed="8"/>
      <name val="Arial"/>
      <family val="2"/>
    </font>
    <font>
      <b/>
      <vertAlign val="superscript"/>
      <sz val="8.5"/>
      <name val="Arial"/>
      <family val="2"/>
    </font>
    <font>
      <b/>
      <vertAlign val="superscript"/>
      <sz val="8.5"/>
      <color indexed="8"/>
      <name val="Arial"/>
      <family val="2"/>
    </font>
    <font>
      <b/>
      <sz val="8.5"/>
      <name val="Arial"/>
      <family val="2"/>
    </font>
    <font>
      <vertAlign val="superscript"/>
      <sz val="8.5"/>
      <name val="Arial"/>
      <family val="2"/>
    </font>
    <font>
      <b/>
      <sz val="8"/>
      <color indexed="8"/>
      <name val="Arial"/>
      <family val="2"/>
    </font>
    <font>
      <b/>
      <sz val="8.5"/>
      <color indexed="8"/>
      <name val="Arial"/>
      <family val="2"/>
    </font>
    <font>
      <b/>
      <i/>
      <sz val="8"/>
      <color indexed="8"/>
      <name val="Arial"/>
      <family val="2"/>
    </font>
    <font>
      <i/>
      <vertAlign val="superscript"/>
      <sz val="8"/>
      <color indexed="8"/>
      <name val="Arial"/>
      <family val="2"/>
    </font>
    <font>
      <i/>
      <sz val="8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9"/>
        <bgColor indexed="64"/>
      </patternFill>
    </fill>
    <fill>
      <patternFill patternType="solid">
        <fgColor rgb="FFFFFFFF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ck">
        <color indexed="21"/>
      </bottom>
      <diagonal/>
    </border>
    <border>
      <left/>
      <right/>
      <top style="thick">
        <color indexed="21"/>
      </top>
      <bottom style="thick">
        <color indexed="23"/>
      </bottom>
      <diagonal/>
    </border>
    <border>
      <left/>
      <right/>
      <top style="thick">
        <color indexed="23"/>
      </top>
      <bottom/>
      <diagonal/>
    </border>
    <border>
      <left/>
      <right/>
      <top/>
      <bottom style="thick">
        <color indexed="23"/>
      </bottom>
      <diagonal/>
    </border>
  </borders>
  <cellStyleXfs count="6">
    <xf numFmtId="0" fontId="0" fillId="0" borderId="0"/>
    <xf numFmtId="43" fontId="12" fillId="0" borderId="0" applyFont="0" applyFill="0" applyBorder="0" applyAlignment="0" applyProtection="0"/>
    <xf numFmtId="0" fontId="1" fillId="0" borderId="0" applyNumberFormat="0" applyFill="0" applyBorder="0" applyProtection="0">
      <alignment horizontal="left" vertical="center" wrapText="1"/>
    </xf>
    <xf numFmtId="0" fontId="7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horizontal="left" vertical="center" wrapText="1"/>
    </xf>
    <xf numFmtId="0" fontId="10" fillId="0" borderId="0" applyNumberFormat="0" applyFill="0" applyBorder="0" applyProtection="0">
      <alignment horizontal="center" vertical="center" wrapText="1"/>
    </xf>
  </cellStyleXfs>
  <cellXfs count="32">
    <xf numFmtId="0" fontId="0" fillId="0" borderId="0" xfId="0"/>
    <xf numFmtId="0" fontId="4" fillId="0" borderId="0" xfId="0" applyFont="1"/>
    <xf numFmtId="0" fontId="5" fillId="0" borderId="2" xfId="0" applyFont="1" applyBorder="1"/>
    <xf numFmtId="0" fontId="5" fillId="0" borderId="2" xfId="0" applyFont="1" applyBorder="1" applyAlignment="1">
      <alignment horizontal="center"/>
    </xf>
    <xf numFmtId="0" fontId="6" fillId="0" borderId="0" xfId="0" applyFont="1"/>
    <xf numFmtId="164" fontId="11" fillId="0" borderId="0" xfId="4" applyNumberFormat="1" applyFont="1" applyBorder="1" applyAlignment="1">
      <alignment horizontal="left" vertical="center" wrapText="1" indent="1"/>
    </xf>
    <xf numFmtId="164" fontId="11" fillId="0" borderId="0" xfId="5" applyNumberFormat="1" applyFont="1" applyBorder="1" applyAlignment="1">
      <alignment horizontal="center" vertical="center" wrapText="1"/>
    </xf>
    <xf numFmtId="164" fontId="13" fillId="0" borderId="0" xfId="1" applyNumberFormat="1" applyFont="1" applyBorder="1" applyAlignment="1">
      <alignment horizontal="right" vertical="center"/>
    </xf>
    <xf numFmtId="0" fontId="4" fillId="0" borderId="0" xfId="0" applyFont="1" applyBorder="1"/>
    <xf numFmtId="164" fontId="13" fillId="0" borderId="0" xfId="0" applyNumberFormat="1" applyFont="1" applyBorder="1" applyAlignment="1">
      <alignment horizontal="left" vertical="center" wrapText="1" indent="1"/>
    </xf>
    <xf numFmtId="164" fontId="16" fillId="0" borderId="0" xfId="3" applyNumberFormat="1" applyFont="1" applyBorder="1" applyAlignment="1">
      <alignment horizontal="left" vertical="center" wrapText="1" indent="1"/>
    </xf>
    <xf numFmtId="164" fontId="13" fillId="0" borderId="0" xfId="0" applyNumberFormat="1" applyFont="1" applyBorder="1" applyAlignment="1">
      <alignment horizontal="center" vertical="center"/>
    </xf>
    <xf numFmtId="164" fontId="11" fillId="0" borderId="0" xfId="4" applyNumberFormat="1" applyFont="1" applyBorder="1" applyAlignment="1">
      <alignment horizontal="left" vertical="center" wrapText="1" indent="2"/>
    </xf>
    <xf numFmtId="164" fontId="13" fillId="0" borderId="0" xfId="1" applyNumberFormat="1" applyFont="1" applyFill="1" applyBorder="1" applyAlignment="1">
      <alignment horizontal="right" vertical="center"/>
    </xf>
    <xf numFmtId="164" fontId="13" fillId="0" borderId="0" xfId="0" applyNumberFormat="1" applyFont="1" applyBorder="1" applyAlignment="1">
      <alignment horizontal="left" indent="3"/>
    </xf>
    <xf numFmtId="165" fontId="18" fillId="3" borderId="0" xfId="0" applyNumberFormat="1" applyFont="1" applyFill="1" applyAlignment="1">
      <alignment horizontal="left" vertical="top" wrapText="1"/>
    </xf>
    <xf numFmtId="164" fontId="13" fillId="0" borderId="0" xfId="0" applyNumberFormat="1" applyFont="1" applyBorder="1" applyAlignment="1">
      <alignment horizontal="left" indent="1"/>
    </xf>
    <xf numFmtId="164" fontId="13" fillId="0" borderId="0" xfId="0" applyNumberFormat="1" applyFont="1" applyBorder="1" applyAlignment="1">
      <alignment horizontal="center" vertical="center" wrapText="1"/>
    </xf>
    <xf numFmtId="164" fontId="13" fillId="0" borderId="0" xfId="0" applyNumberFormat="1" applyFont="1" applyBorder="1" applyAlignment="1">
      <alignment horizontal="left" indent="2"/>
    </xf>
    <xf numFmtId="0" fontId="13" fillId="0" borderId="0" xfId="0" applyFont="1" applyBorder="1" applyAlignment="1">
      <alignment horizontal="left" indent="1"/>
    </xf>
    <xf numFmtId="0" fontId="13" fillId="0" borderId="0" xfId="0" applyFont="1" applyBorder="1" applyAlignment="1">
      <alignment horizontal="center" vertical="center"/>
    </xf>
    <xf numFmtId="166" fontId="13" fillId="0" borderId="0" xfId="1" applyNumberFormat="1" applyFont="1" applyBorder="1" applyAlignment="1">
      <alignment horizontal="right" vertical="center"/>
    </xf>
    <xf numFmtId="0" fontId="13" fillId="0" borderId="4" xfId="0" applyFont="1" applyBorder="1" applyAlignment="1">
      <alignment horizontal="left" indent="1"/>
    </xf>
    <xf numFmtId="0" fontId="13" fillId="0" borderId="4" xfId="0" applyFont="1" applyBorder="1" applyAlignment="1">
      <alignment horizontal="center" vertical="center"/>
    </xf>
    <xf numFmtId="166" fontId="13" fillId="0" borderId="4" xfId="1" applyNumberFormat="1" applyFont="1" applyBorder="1" applyAlignment="1">
      <alignment horizontal="right" vertical="center"/>
    </xf>
    <xf numFmtId="0" fontId="4" fillId="0" borderId="0" xfId="0" applyFont="1" applyAlignment="1">
      <alignment horizontal="center"/>
    </xf>
    <xf numFmtId="164" fontId="8" fillId="2" borderId="0" xfId="3" applyNumberFormat="1" applyFont="1" applyFill="1" applyBorder="1" applyAlignment="1">
      <alignment horizontal="center" vertical="center" wrapText="1"/>
    </xf>
    <xf numFmtId="0" fontId="8" fillId="2" borderId="0" xfId="3" applyFont="1" applyFill="1" applyBorder="1" applyAlignment="1">
      <alignment horizontal="center" vertical="center" wrapText="1"/>
    </xf>
    <xf numFmtId="0" fontId="20" fillId="0" borderId="3" xfId="0" applyFont="1" applyBorder="1" applyAlignment="1">
      <alignment horizontal="left" vertical="center" wrapText="1"/>
    </xf>
    <xf numFmtId="0" fontId="2" fillId="2" borderId="0" xfId="2" applyFont="1" applyFill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8" fillId="2" borderId="3" xfId="3" applyFont="1" applyFill="1" applyBorder="1" applyAlignment="1">
      <alignment horizontal="center" vertical="center" wrapText="1"/>
    </xf>
  </cellXfs>
  <cellStyles count="6">
    <cellStyle name="Comma" xfId="1" builtinId="3"/>
    <cellStyle name="Normal" xfId="0" builtinId="0"/>
    <cellStyle name="ss14" xfId="4"/>
    <cellStyle name="ss15" xfId="5"/>
    <cellStyle name="ss20" xfId="3"/>
    <cellStyle name="ss3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11</xdr:col>
      <xdr:colOff>152401</xdr:colOff>
      <xdr:row>0</xdr:row>
      <xdr:rowOff>9524</xdr:rowOff>
    </xdr:from>
    <xdr:ext cx="866774" cy="630936"/>
    <xdr:pic>
      <xdr:nvPicPr>
        <xdr:cNvPr id="2" name="Picture 1" descr="bahamas_flag.jpg"/>
        <xdr:cNvPicPr>
          <a:picLocks/>
        </xdr:cNvPicPr>
      </xdr:nvPicPr>
      <xdr:blipFill>
        <a:blip xmlns:r="http://schemas.openxmlformats.org/officeDocument/2006/relationships" r:embed="rId1" cstate="print"/>
        <a:srcRect/>
        <a:stretch>
          <a:fillRect/>
        </a:stretch>
      </xdr:blipFill>
      <xdr:spPr bwMode="auto">
        <a:xfrm>
          <a:off x="8277226" y="9524"/>
          <a:ext cx="866774" cy="630936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 transitionEntry="1"/>
  <dimension ref="A1:U53"/>
  <sheetViews>
    <sheetView tabSelected="1" view="pageBreakPreview" zoomScaleNormal="100" zoomScaleSheetLayoutView="100" zoomScalePageLayoutView="382" workbookViewId="0">
      <pane xSplit="1" ySplit="4" topLeftCell="B5" activePane="bottomRight" state="frozen"/>
      <selection activeCell="A3" sqref="A3"/>
      <selection pane="topRight" activeCell="A3" sqref="A3"/>
      <selection pane="bottomLeft" activeCell="A3" sqref="A3"/>
      <selection pane="bottomRight" activeCell="F8" sqref="F8"/>
    </sheetView>
  </sheetViews>
  <sheetFormatPr defaultColWidth="9.140625" defaultRowHeight="14.25" x14ac:dyDescent="0.2"/>
  <cols>
    <col min="1" max="1" width="38.5703125" style="1" customWidth="1"/>
    <col min="2" max="2" width="13.85546875" style="25" customWidth="1"/>
    <col min="3" max="13" width="7.7109375" style="1" customWidth="1"/>
    <col min="14" max="16384" width="9.140625" style="1"/>
  </cols>
  <sheetData>
    <row r="1" spans="1:13" customFormat="1" ht="50.1" customHeight="1" x14ac:dyDescent="0.25">
      <c r="A1" s="29" t="s">
        <v>0</v>
      </c>
      <c r="B1" s="29"/>
      <c r="C1" s="29"/>
      <c r="D1" s="29"/>
      <c r="E1" s="29"/>
      <c r="F1" s="29"/>
      <c r="G1" s="29"/>
      <c r="H1" s="29"/>
      <c r="I1" s="29"/>
      <c r="J1" s="29"/>
      <c r="K1" s="29"/>
      <c r="L1" s="29"/>
      <c r="M1" s="29"/>
    </row>
    <row r="2" spans="1:13" ht="15" thickBot="1" x14ac:dyDescent="0.25">
      <c r="A2" s="30"/>
      <c r="B2" s="30"/>
    </row>
    <row r="3" spans="1:13" s="4" customFormat="1" ht="17.25" thickTop="1" thickBot="1" x14ac:dyDescent="0.3">
      <c r="A3" s="2" t="s">
        <v>1</v>
      </c>
      <c r="B3" s="3" t="s">
        <v>2</v>
      </c>
      <c r="C3" s="2">
        <v>2013</v>
      </c>
      <c r="D3" s="2">
        <v>2014</v>
      </c>
      <c r="E3" s="2">
        <v>2015</v>
      </c>
      <c r="F3" s="2">
        <v>2016</v>
      </c>
      <c r="G3" s="2">
        <v>2017</v>
      </c>
      <c r="H3" s="2">
        <v>2018</v>
      </c>
      <c r="I3" s="2">
        <v>2019</v>
      </c>
      <c r="J3" s="2">
        <v>2020</v>
      </c>
      <c r="K3" s="2">
        <v>2021</v>
      </c>
      <c r="L3" s="2">
        <v>2022</v>
      </c>
      <c r="M3" s="2">
        <v>2023</v>
      </c>
    </row>
    <row r="4" spans="1:13" ht="15.75" customHeight="1" thickTop="1" x14ac:dyDescent="0.2">
      <c r="A4" s="31" t="s">
        <v>3</v>
      </c>
      <c r="B4" s="31"/>
      <c r="C4" s="31"/>
      <c r="D4" s="31"/>
      <c r="E4" s="31"/>
      <c r="F4" s="31"/>
      <c r="G4" s="31"/>
      <c r="H4" s="31"/>
      <c r="I4" s="31"/>
      <c r="J4" s="31"/>
      <c r="K4" s="31"/>
      <c r="L4" s="31"/>
      <c r="M4" s="31"/>
    </row>
    <row r="5" spans="1:13" ht="22.5" x14ac:dyDescent="0.2">
      <c r="A5" s="5" t="s">
        <v>4</v>
      </c>
      <c r="B5" s="6" t="s">
        <v>5</v>
      </c>
      <c r="C5" s="7">
        <v>36.051320114516002</v>
      </c>
      <c r="D5" s="7">
        <v>33.903618943806897</v>
      </c>
      <c r="E5" s="7">
        <v>32.315088480676401</v>
      </c>
      <c r="F5" s="7">
        <v>32.049999999999997</v>
      </c>
      <c r="G5" s="7">
        <v>29.77</v>
      </c>
      <c r="H5" s="7">
        <v>29.33</v>
      </c>
      <c r="I5" s="7">
        <v>25.18</v>
      </c>
      <c r="J5" s="7">
        <v>22.7</v>
      </c>
      <c r="K5" s="7">
        <v>21.622299999999999</v>
      </c>
      <c r="L5" s="7">
        <v>21.754899999999999</v>
      </c>
      <c r="M5" s="7">
        <v>24.216200000000001</v>
      </c>
    </row>
    <row r="6" spans="1:13" ht="22.5" x14ac:dyDescent="0.2">
      <c r="A6" s="5" t="s">
        <v>6</v>
      </c>
      <c r="B6" s="6" t="s">
        <v>5</v>
      </c>
      <c r="C6" s="7">
        <v>83.512133175054529</v>
      </c>
      <c r="D6" s="7">
        <v>86.041211193703532</v>
      </c>
      <c r="E6" s="7">
        <v>84.176427624638194</v>
      </c>
      <c r="F6" s="7">
        <v>96.444254043054514</v>
      </c>
      <c r="G6" s="7">
        <v>93.687725249099003</v>
      </c>
      <c r="H6" s="7">
        <v>101.93721808454841</v>
      </c>
      <c r="I6" s="7">
        <v>110.42378159547413</v>
      </c>
      <c r="J6" s="7">
        <v>103.68480521815053</v>
      </c>
      <c r="K6" s="7">
        <v>100.25700000000001</v>
      </c>
      <c r="L6" s="7">
        <v>101.624</v>
      </c>
      <c r="M6" s="7">
        <v>100.048</v>
      </c>
    </row>
    <row r="7" spans="1:13" ht="22.5" x14ac:dyDescent="0.2">
      <c r="A7" s="5" t="s">
        <v>7</v>
      </c>
      <c r="B7" s="6" t="s">
        <v>5</v>
      </c>
      <c r="C7" s="7" t="s">
        <v>8</v>
      </c>
      <c r="D7" s="7" t="s">
        <v>8</v>
      </c>
      <c r="E7" s="7" t="s">
        <v>8</v>
      </c>
      <c r="F7" s="7" t="s">
        <v>8</v>
      </c>
      <c r="G7" s="7" t="s">
        <v>8</v>
      </c>
      <c r="H7" s="7" t="s">
        <v>8</v>
      </c>
      <c r="I7" s="7" t="s">
        <v>8</v>
      </c>
      <c r="J7" s="7" t="s">
        <v>8</v>
      </c>
      <c r="K7" s="7" t="s">
        <v>8</v>
      </c>
      <c r="L7" s="7" t="s">
        <v>8</v>
      </c>
      <c r="M7" s="7" t="s">
        <v>8</v>
      </c>
    </row>
    <row r="8" spans="1:13" ht="22.5" x14ac:dyDescent="0.2">
      <c r="A8" s="5" t="s">
        <v>9</v>
      </c>
      <c r="B8" s="6" t="s">
        <v>5</v>
      </c>
      <c r="C8" s="7">
        <v>19.742952160000002</v>
      </c>
      <c r="D8" s="7">
        <v>20.820596120000001</v>
      </c>
      <c r="E8" s="7">
        <v>21.650641629999999</v>
      </c>
      <c r="F8" s="7">
        <v>22.524806179999999</v>
      </c>
      <c r="G8" s="7">
        <v>22.75490825</v>
      </c>
      <c r="H8" s="7">
        <v>21.05814535</v>
      </c>
      <c r="I8" s="7">
        <v>21.64</v>
      </c>
      <c r="J8" s="7">
        <v>20.78</v>
      </c>
      <c r="K8" s="7">
        <v>20.7423</v>
      </c>
      <c r="L8" s="7">
        <v>21.1356</v>
      </c>
      <c r="M8" s="7">
        <v>23.816299999999998</v>
      </c>
    </row>
    <row r="9" spans="1:13" ht="22.5" x14ac:dyDescent="0.2">
      <c r="A9" s="5" t="s">
        <v>10</v>
      </c>
      <c r="B9" s="6" t="s">
        <v>5</v>
      </c>
      <c r="C9" s="7">
        <v>9.5323951640000004</v>
      </c>
      <c r="D9" s="7">
        <v>41.259682759999997</v>
      </c>
      <c r="E9" s="7">
        <v>48.819366870000003</v>
      </c>
      <c r="F9" s="7">
        <v>53.104013969999997</v>
      </c>
      <c r="G9" s="7">
        <v>68.260271639999999</v>
      </c>
      <c r="H9" s="7">
        <v>81.532373710000002</v>
      </c>
      <c r="I9" s="7">
        <v>93.021757103024001</v>
      </c>
      <c r="J9" s="7" t="s">
        <v>8</v>
      </c>
      <c r="K9" s="7">
        <v>100.25700000000001</v>
      </c>
      <c r="L9" s="7">
        <v>101.624</v>
      </c>
      <c r="M9" s="7">
        <v>100.048</v>
      </c>
    </row>
    <row r="10" spans="1:13" s="8" customFormat="1" ht="14.25" customHeight="1" x14ac:dyDescent="0.2">
      <c r="A10" s="27" t="s">
        <v>11</v>
      </c>
      <c r="B10" s="27"/>
      <c r="C10" s="27"/>
      <c r="D10" s="27"/>
      <c r="E10" s="27"/>
      <c r="F10" s="27"/>
      <c r="G10" s="27"/>
      <c r="H10" s="27"/>
      <c r="I10" s="27"/>
      <c r="J10" s="27"/>
      <c r="K10" s="27"/>
      <c r="L10" s="27"/>
      <c r="M10" s="27"/>
    </row>
    <row r="11" spans="1:13" ht="15" customHeight="1" x14ac:dyDescent="0.2">
      <c r="A11" s="5" t="s">
        <v>12</v>
      </c>
      <c r="B11" s="6" t="s">
        <v>13</v>
      </c>
      <c r="C11" s="7">
        <v>72</v>
      </c>
      <c r="D11" s="7">
        <v>76.92</v>
      </c>
      <c r="E11" s="7">
        <v>78</v>
      </c>
      <c r="F11" s="7">
        <v>80</v>
      </c>
      <c r="G11" s="7">
        <v>85</v>
      </c>
      <c r="H11" s="7">
        <v>83</v>
      </c>
      <c r="I11" s="7">
        <v>90.693276630461497</v>
      </c>
      <c r="J11" s="7">
        <v>92.476020400740197</v>
      </c>
      <c r="K11" s="7">
        <v>94.2938072907356</v>
      </c>
      <c r="L11" s="7" t="s">
        <v>8</v>
      </c>
      <c r="M11" s="7" t="s">
        <v>8</v>
      </c>
    </row>
    <row r="12" spans="1:13" x14ac:dyDescent="0.2">
      <c r="A12" s="9" t="s">
        <v>14</v>
      </c>
      <c r="B12" s="6" t="s">
        <v>13</v>
      </c>
      <c r="C12" s="7" t="s">
        <v>8</v>
      </c>
      <c r="D12" s="7" t="s">
        <v>8</v>
      </c>
      <c r="E12" s="7" t="s">
        <v>8</v>
      </c>
      <c r="F12" s="7" t="s">
        <v>8</v>
      </c>
      <c r="G12" s="7" t="s">
        <v>8</v>
      </c>
      <c r="H12" s="7" t="s">
        <v>8</v>
      </c>
      <c r="I12" s="7" t="s">
        <v>8</v>
      </c>
      <c r="J12" s="7" t="s">
        <v>8</v>
      </c>
      <c r="K12" s="7" t="s">
        <v>8</v>
      </c>
      <c r="L12" s="7" t="s">
        <v>8</v>
      </c>
      <c r="M12" s="7" t="s">
        <v>8</v>
      </c>
    </row>
    <row r="13" spans="1:13" x14ac:dyDescent="0.2">
      <c r="A13" s="9" t="s">
        <v>15</v>
      </c>
      <c r="B13" s="6" t="s">
        <v>13</v>
      </c>
      <c r="C13" s="7" t="s">
        <v>8</v>
      </c>
      <c r="D13" s="7" t="s">
        <v>8</v>
      </c>
      <c r="E13" s="7" t="s">
        <v>8</v>
      </c>
      <c r="F13" s="7" t="s">
        <v>8</v>
      </c>
      <c r="G13" s="7" t="s">
        <v>8</v>
      </c>
      <c r="H13" s="7" t="s">
        <v>8</v>
      </c>
      <c r="I13" s="7" t="s">
        <v>8</v>
      </c>
      <c r="J13" s="7" t="s">
        <v>8</v>
      </c>
      <c r="K13" s="7" t="s">
        <v>8</v>
      </c>
      <c r="L13" s="7" t="s">
        <v>8</v>
      </c>
      <c r="M13" s="7" t="s">
        <v>8</v>
      </c>
    </row>
    <row r="14" spans="1:13" ht="22.5" x14ac:dyDescent="0.2">
      <c r="A14" s="9" t="s">
        <v>16</v>
      </c>
      <c r="B14" s="6" t="s">
        <v>13</v>
      </c>
      <c r="C14" s="7" t="s">
        <v>8</v>
      </c>
      <c r="D14" s="7" t="s">
        <v>8</v>
      </c>
      <c r="E14" s="7" t="s">
        <v>8</v>
      </c>
      <c r="F14" s="7" t="s">
        <v>8</v>
      </c>
      <c r="G14" s="7" t="s">
        <v>8</v>
      </c>
      <c r="H14" s="7" t="s">
        <v>8</v>
      </c>
      <c r="I14" s="7" t="s">
        <v>8</v>
      </c>
      <c r="J14" s="7" t="s">
        <v>8</v>
      </c>
      <c r="K14" s="7" t="s">
        <v>8</v>
      </c>
      <c r="L14" s="7" t="s">
        <v>8</v>
      </c>
      <c r="M14" s="7" t="s">
        <v>8</v>
      </c>
    </row>
    <row r="15" spans="1:13" ht="22.5" x14ac:dyDescent="0.2">
      <c r="A15" s="9" t="s">
        <v>17</v>
      </c>
      <c r="B15" s="6" t="s">
        <v>13</v>
      </c>
      <c r="C15" s="7" t="s">
        <v>8</v>
      </c>
      <c r="D15" s="7" t="s">
        <v>8</v>
      </c>
      <c r="E15" s="7" t="s">
        <v>8</v>
      </c>
      <c r="F15" s="7" t="s">
        <v>8</v>
      </c>
      <c r="G15" s="7" t="s">
        <v>8</v>
      </c>
      <c r="H15" s="7" t="s">
        <v>8</v>
      </c>
      <c r="I15" s="7" t="s">
        <v>8</v>
      </c>
      <c r="J15" s="7" t="s">
        <v>8</v>
      </c>
      <c r="K15" s="7" t="s">
        <v>8</v>
      </c>
      <c r="L15" s="7" t="s">
        <v>8</v>
      </c>
      <c r="M15" s="7" t="s">
        <v>8</v>
      </c>
    </row>
    <row r="16" spans="1:13" ht="22.5" x14ac:dyDescent="0.2">
      <c r="A16" s="9" t="s">
        <v>18</v>
      </c>
      <c r="B16" s="6" t="s">
        <v>13</v>
      </c>
      <c r="C16" s="7" t="s">
        <v>8</v>
      </c>
      <c r="D16" s="7" t="s">
        <v>8</v>
      </c>
      <c r="E16" s="7" t="s">
        <v>8</v>
      </c>
      <c r="F16" s="7" t="s">
        <v>8</v>
      </c>
      <c r="G16" s="7" t="s">
        <v>8</v>
      </c>
      <c r="H16" s="7" t="s">
        <v>8</v>
      </c>
      <c r="I16" s="7" t="s">
        <v>8</v>
      </c>
      <c r="J16" s="7" t="s">
        <v>8</v>
      </c>
      <c r="K16" s="7" t="s">
        <v>8</v>
      </c>
      <c r="L16" s="7" t="s">
        <v>8</v>
      </c>
      <c r="M16" s="7" t="s">
        <v>8</v>
      </c>
    </row>
    <row r="17" spans="1:14" x14ac:dyDescent="0.2">
      <c r="A17" s="9" t="s">
        <v>19</v>
      </c>
      <c r="B17" s="6" t="s">
        <v>13</v>
      </c>
      <c r="C17" s="7" t="s">
        <v>8</v>
      </c>
      <c r="D17" s="7" t="s">
        <v>8</v>
      </c>
      <c r="E17" s="7" t="s">
        <v>8</v>
      </c>
      <c r="F17" s="7" t="s">
        <v>8</v>
      </c>
      <c r="G17" s="7" t="s">
        <v>8</v>
      </c>
      <c r="H17" s="7" t="s">
        <v>8</v>
      </c>
      <c r="I17" s="7" t="s">
        <v>8</v>
      </c>
      <c r="J17" s="7" t="s">
        <v>8</v>
      </c>
      <c r="K17" s="7" t="s">
        <v>8</v>
      </c>
      <c r="L17" s="7" t="s">
        <v>8</v>
      </c>
      <c r="M17" s="7" t="s">
        <v>8</v>
      </c>
    </row>
    <row r="18" spans="1:14" x14ac:dyDescent="0.2">
      <c r="A18" s="9" t="s">
        <v>20</v>
      </c>
      <c r="B18" s="6" t="s">
        <v>13</v>
      </c>
      <c r="C18" s="7" t="s">
        <v>8</v>
      </c>
      <c r="D18" s="7" t="s">
        <v>8</v>
      </c>
      <c r="E18" s="7" t="s">
        <v>8</v>
      </c>
      <c r="F18" s="7" t="s">
        <v>8</v>
      </c>
      <c r="G18" s="7" t="s">
        <v>8</v>
      </c>
      <c r="H18" s="7" t="s">
        <v>8</v>
      </c>
      <c r="I18" s="7" t="s">
        <v>8</v>
      </c>
      <c r="J18" s="7" t="s">
        <v>8</v>
      </c>
      <c r="K18" s="7" t="s">
        <v>8</v>
      </c>
      <c r="L18" s="7" t="s">
        <v>8</v>
      </c>
      <c r="M18" s="7" t="s">
        <v>8</v>
      </c>
    </row>
    <row r="19" spans="1:14" s="8" customFormat="1" ht="14.25" customHeight="1" x14ac:dyDescent="0.2">
      <c r="A19" s="27" t="s">
        <v>21</v>
      </c>
      <c r="B19" s="27"/>
      <c r="C19" s="27"/>
      <c r="D19" s="27"/>
      <c r="E19" s="27"/>
      <c r="F19" s="27"/>
      <c r="G19" s="27"/>
      <c r="H19" s="27"/>
      <c r="I19" s="27"/>
      <c r="J19" s="27"/>
      <c r="K19" s="27"/>
      <c r="L19" s="27"/>
      <c r="M19" s="27"/>
    </row>
    <row r="20" spans="1:14" x14ac:dyDescent="0.2">
      <c r="A20" s="10" t="s">
        <v>22</v>
      </c>
      <c r="B20" s="11"/>
      <c r="C20" s="7"/>
      <c r="D20" s="7"/>
      <c r="E20" s="7"/>
      <c r="F20" s="7"/>
      <c r="G20" s="7"/>
      <c r="H20" s="7"/>
      <c r="I20" s="7"/>
      <c r="J20" s="7"/>
      <c r="K20" s="7"/>
      <c r="L20" s="7"/>
      <c r="M20" s="7"/>
    </row>
    <row r="21" spans="1:14" ht="22.5" x14ac:dyDescent="0.2">
      <c r="A21" s="12" t="s">
        <v>23</v>
      </c>
      <c r="B21" s="6" t="s">
        <v>24</v>
      </c>
      <c r="C21" s="7" t="s">
        <v>8</v>
      </c>
      <c r="D21" s="7">
        <v>3.6355895519080472</v>
      </c>
      <c r="E21" s="7">
        <v>4.1793516128745534</v>
      </c>
      <c r="F21" s="7">
        <v>0.96323375652739318</v>
      </c>
      <c r="G21" s="7" t="s">
        <v>8</v>
      </c>
      <c r="H21" s="7" t="s">
        <v>8</v>
      </c>
      <c r="I21" s="7" t="s">
        <v>8</v>
      </c>
      <c r="J21" s="7">
        <v>3.5219628327875827</v>
      </c>
      <c r="K21" s="7">
        <v>3.6784801251618657</v>
      </c>
      <c r="L21" s="7">
        <v>3.2668163018783973</v>
      </c>
      <c r="M21" s="7">
        <v>3.5344105083225545</v>
      </c>
    </row>
    <row r="22" spans="1:14" x14ac:dyDescent="0.2">
      <c r="A22" s="12" t="s">
        <v>23</v>
      </c>
      <c r="B22" s="6" t="s">
        <v>25</v>
      </c>
      <c r="C22" s="13" t="s">
        <v>8</v>
      </c>
      <c r="D22" s="13">
        <v>137.806004</v>
      </c>
      <c r="E22" s="13">
        <v>132.15065899999999</v>
      </c>
      <c r="F22" s="13">
        <v>28.238320000000002</v>
      </c>
      <c r="G22" s="7" t="s">
        <v>8</v>
      </c>
      <c r="H22" s="7" t="s">
        <v>8</v>
      </c>
      <c r="I22" s="7" t="s">
        <v>8</v>
      </c>
      <c r="J22" s="7">
        <v>91.983603000000002</v>
      </c>
      <c r="K22" s="7">
        <v>128.10696300000001</v>
      </c>
      <c r="L22" s="7">
        <v>125.43463800000001</v>
      </c>
      <c r="M22" s="7">
        <v>148.00410500000001</v>
      </c>
    </row>
    <row r="23" spans="1:14" x14ac:dyDescent="0.2">
      <c r="A23" s="14" t="s">
        <v>26</v>
      </c>
      <c r="B23" s="6" t="s">
        <v>25</v>
      </c>
      <c r="C23" s="7" t="s">
        <v>8</v>
      </c>
      <c r="D23" s="7">
        <v>62.084797000000002</v>
      </c>
      <c r="E23" s="7">
        <v>35.100521000000001</v>
      </c>
      <c r="F23" s="7">
        <v>18.034998000000002</v>
      </c>
      <c r="G23" s="7" t="s">
        <v>8</v>
      </c>
      <c r="H23" s="7" t="s">
        <v>8</v>
      </c>
      <c r="I23" s="7" t="s">
        <v>8</v>
      </c>
      <c r="J23" s="7">
        <v>31.863534999999999</v>
      </c>
      <c r="K23" s="7">
        <v>46.371057</v>
      </c>
      <c r="L23" s="7">
        <v>46.199573999999998</v>
      </c>
      <c r="M23" s="7">
        <v>59.634287999999998</v>
      </c>
    </row>
    <row r="24" spans="1:14" x14ac:dyDescent="0.2">
      <c r="A24" s="14" t="s">
        <v>27</v>
      </c>
      <c r="B24" s="6" t="s">
        <v>25</v>
      </c>
      <c r="C24" s="7" t="s">
        <v>8</v>
      </c>
      <c r="D24" s="7">
        <v>35.548344</v>
      </c>
      <c r="E24" s="7">
        <v>34.108631000000003</v>
      </c>
      <c r="F24" s="7">
        <v>7.8931610000000001</v>
      </c>
      <c r="G24" s="7" t="s">
        <v>8</v>
      </c>
      <c r="H24" s="7" t="s">
        <v>8</v>
      </c>
      <c r="I24" s="7" t="s">
        <v>8</v>
      </c>
      <c r="J24" s="7">
        <v>27.41535</v>
      </c>
      <c r="K24" s="7">
        <v>35.567276999999997</v>
      </c>
      <c r="L24" s="7">
        <v>36.147795000000002</v>
      </c>
      <c r="M24" s="7">
        <v>37.404128999999998</v>
      </c>
      <c r="N24" s="7"/>
    </row>
    <row r="25" spans="1:14" x14ac:dyDescent="0.2">
      <c r="A25" s="14" t="s">
        <v>28</v>
      </c>
      <c r="B25" s="6" t="s">
        <v>25</v>
      </c>
      <c r="C25" s="7" t="s">
        <v>8</v>
      </c>
      <c r="D25" s="7">
        <v>6.5869400000000002</v>
      </c>
      <c r="E25" s="7">
        <v>5.5579650000000003</v>
      </c>
      <c r="F25" s="7">
        <v>0.79947599999999996</v>
      </c>
      <c r="G25" s="7" t="s">
        <v>8</v>
      </c>
      <c r="H25" s="7" t="s">
        <v>8</v>
      </c>
      <c r="I25" s="7" t="s">
        <v>8</v>
      </c>
      <c r="J25" s="7">
        <v>7.690512</v>
      </c>
      <c r="K25" s="7">
        <v>7.4292920000000002</v>
      </c>
      <c r="L25" s="7">
        <v>9.3866499999999995</v>
      </c>
      <c r="M25" s="7">
        <v>13.303901</v>
      </c>
    </row>
    <row r="26" spans="1:14" x14ac:dyDescent="0.2">
      <c r="A26" s="14" t="s">
        <v>29</v>
      </c>
      <c r="B26" s="6" t="s">
        <v>25</v>
      </c>
      <c r="C26" s="7" t="s">
        <v>8</v>
      </c>
      <c r="D26" s="7">
        <v>22.049848000000001</v>
      </c>
      <c r="E26" s="7">
        <v>20.230592000000001</v>
      </c>
      <c r="F26" s="7">
        <v>0</v>
      </c>
      <c r="G26" s="7" t="s">
        <v>8</v>
      </c>
      <c r="H26" s="7" t="s">
        <v>8</v>
      </c>
      <c r="I26" s="7" t="s">
        <v>8</v>
      </c>
      <c r="J26" s="7">
        <v>11.597619</v>
      </c>
      <c r="K26" s="7">
        <v>16.915505</v>
      </c>
      <c r="L26" s="7">
        <v>18.944552000000002</v>
      </c>
      <c r="M26" s="7">
        <v>21.540738999999999</v>
      </c>
    </row>
    <row r="27" spans="1:14" x14ac:dyDescent="0.2">
      <c r="A27" s="14" t="s">
        <v>30</v>
      </c>
      <c r="B27" s="6" t="s">
        <v>25</v>
      </c>
      <c r="C27" s="7" t="s">
        <v>8</v>
      </c>
      <c r="D27" s="7">
        <v>10.722071</v>
      </c>
      <c r="E27" s="7">
        <v>10.743411</v>
      </c>
      <c r="F27" s="7">
        <v>1.5106850000000001</v>
      </c>
      <c r="G27" s="7" t="s">
        <v>8</v>
      </c>
      <c r="H27" s="7" t="s">
        <v>8</v>
      </c>
      <c r="I27" s="7" t="s">
        <v>8</v>
      </c>
      <c r="J27" s="7">
        <v>91.983603000000002</v>
      </c>
      <c r="K27" s="7">
        <v>128.10696300000001</v>
      </c>
      <c r="L27" s="7">
        <v>125.43463800000001</v>
      </c>
      <c r="M27" s="7">
        <v>148.00410500000001</v>
      </c>
    </row>
    <row r="28" spans="1:14" x14ac:dyDescent="0.2">
      <c r="A28" s="10" t="s">
        <v>31</v>
      </c>
      <c r="B28" s="6"/>
      <c r="C28" s="7"/>
      <c r="D28" s="7"/>
      <c r="E28" s="7"/>
      <c r="F28" s="7"/>
      <c r="G28" s="7"/>
      <c r="H28" s="7"/>
      <c r="I28" s="7"/>
      <c r="J28" s="7"/>
      <c r="K28" s="7"/>
      <c r="L28" s="7"/>
      <c r="M28" s="7"/>
    </row>
    <row r="29" spans="1:14" ht="22.5" x14ac:dyDescent="0.2">
      <c r="A29" s="12" t="s">
        <v>32</v>
      </c>
      <c r="B29" s="6" t="s">
        <v>33</v>
      </c>
      <c r="C29" s="7" t="s">
        <v>8</v>
      </c>
      <c r="D29" s="7">
        <v>0</v>
      </c>
      <c r="E29" s="7">
        <v>0</v>
      </c>
      <c r="F29" s="7">
        <v>0</v>
      </c>
      <c r="G29" s="7" t="s">
        <v>8</v>
      </c>
      <c r="H29" s="7" t="s">
        <v>8</v>
      </c>
      <c r="I29" s="7" t="s">
        <v>8</v>
      </c>
      <c r="J29" s="7" t="s">
        <v>8</v>
      </c>
      <c r="K29" s="7" t="s">
        <v>8</v>
      </c>
      <c r="L29" s="7" t="s">
        <v>8</v>
      </c>
      <c r="M29" s="7" t="s">
        <v>8</v>
      </c>
    </row>
    <row r="30" spans="1:14" x14ac:dyDescent="0.2">
      <c r="A30" s="12" t="s">
        <v>32</v>
      </c>
      <c r="B30" s="6" t="s">
        <v>25</v>
      </c>
      <c r="C30" s="7" t="s">
        <v>8</v>
      </c>
      <c r="D30" s="7">
        <v>0</v>
      </c>
      <c r="E30" s="7">
        <v>0</v>
      </c>
      <c r="F30" s="7">
        <v>0</v>
      </c>
      <c r="G30" s="7" t="s">
        <v>8</v>
      </c>
      <c r="H30" s="7" t="s">
        <v>8</v>
      </c>
      <c r="I30" s="7" t="s">
        <v>8</v>
      </c>
      <c r="J30" s="7" t="s">
        <v>8</v>
      </c>
      <c r="K30" s="7" t="s">
        <v>8</v>
      </c>
      <c r="L30" s="7" t="s">
        <v>8</v>
      </c>
      <c r="M30" s="7" t="s">
        <v>8</v>
      </c>
    </row>
    <row r="31" spans="1:14" x14ac:dyDescent="0.2">
      <c r="A31" s="12" t="s">
        <v>34</v>
      </c>
      <c r="B31" s="6" t="s">
        <v>25</v>
      </c>
      <c r="C31" s="7" t="s">
        <v>8</v>
      </c>
      <c r="D31" s="7">
        <v>7.0160980000000004</v>
      </c>
      <c r="E31" s="7">
        <v>11.481942999999999</v>
      </c>
      <c r="F31" s="7">
        <v>31.605194999999998</v>
      </c>
      <c r="G31" s="7" t="s">
        <v>8</v>
      </c>
      <c r="H31" s="7" t="s">
        <v>8</v>
      </c>
      <c r="I31" s="7" t="s">
        <v>8</v>
      </c>
      <c r="J31" s="7" t="s">
        <v>8</v>
      </c>
      <c r="K31" s="7" t="s">
        <v>8</v>
      </c>
      <c r="L31" s="7" t="s">
        <v>8</v>
      </c>
      <c r="M31" s="7" t="s">
        <v>8</v>
      </c>
    </row>
    <row r="32" spans="1:14" ht="22.5" x14ac:dyDescent="0.2">
      <c r="A32" s="12" t="s">
        <v>34</v>
      </c>
      <c r="B32" s="6" t="s">
        <v>35</v>
      </c>
      <c r="C32" s="7" t="s">
        <v>8</v>
      </c>
      <c r="D32" s="7">
        <v>1.0180371137251716</v>
      </c>
      <c r="E32" s="7">
        <v>2.5931917204375119</v>
      </c>
      <c r="F32" s="7">
        <v>7.848269406310056</v>
      </c>
      <c r="G32" s="7" t="s">
        <v>8</v>
      </c>
      <c r="H32" s="7" t="s">
        <v>8</v>
      </c>
      <c r="I32" s="7" t="s">
        <v>8</v>
      </c>
      <c r="J32" s="7" t="s">
        <v>8</v>
      </c>
      <c r="K32" s="7" t="s">
        <v>8</v>
      </c>
      <c r="L32" s="7" t="s">
        <v>8</v>
      </c>
      <c r="M32" s="7" t="s">
        <v>8</v>
      </c>
    </row>
    <row r="33" spans="1:21" s="8" customFormat="1" ht="14.25" customHeight="1" x14ac:dyDescent="0.2">
      <c r="A33" s="27" t="s">
        <v>36</v>
      </c>
      <c r="B33" s="27"/>
      <c r="C33" s="27"/>
      <c r="D33" s="27"/>
      <c r="E33" s="27"/>
      <c r="F33" s="27"/>
      <c r="G33" s="27"/>
      <c r="H33" s="27"/>
      <c r="I33" s="27"/>
      <c r="J33" s="27"/>
      <c r="K33" s="27"/>
      <c r="L33" s="27"/>
      <c r="M33" s="27"/>
    </row>
    <row r="34" spans="1:21" x14ac:dyDescent="0.2">
      <c r="A34" s="10" t="s">
        <v>22</v>
      </c>
      <c r="B34" s="6"/>
      <c r="C34" s="7"/>
      <c r="D34" s="7"/>
      <c r="E34" s="7"/>
      <c r="F34" s="7"/>
      <c r="G34" s="7"/>
      <c r="H34" s="7"/>
      <c r="I34" s="7"/>
      <c r="J34" s="7"/>
      <c r="K34" s="7"/>
      <c r="L34" s="7"/>
      <c r="M34" s="7"/>
    </row>
    <row r="35" spans="1:21" x14ac:dyDescent="0.2">
      <c r="A35" s="12" t="s">
        <v>37</v>
      </c>
      <c r="B35" s="6" t="s">
        <v>25</v>
      </c>
      <c r="C35" s="7" t="s">
        <v>8</v>
      </c>
      <c r="D35" s="7" t="s">
        <v>8</v>
      </c>
      <c r="E35" s="7" t="s">
        <v>8</v>
      </c>
      <c r="F35" s="7" t="s">
        <v>8</v>
      </c>
      <c r="G35" s="7">
        <v>39.5</v>
      </c>
      <c r="H35" s="7">
        <v>33.299999999999997</v>
      </c>
      <c r="I35" s="7">
        <v>26.7</v>
      </c>
      <c r="J35" s="7">
        <v>50.8</v>
      </c>
      <c r="K35" s="7">
        <v>52</v>
      </c>
      <c r="L35" s="7">
        <v>54</v>
      </c>
      <c r="M35" s="7">
        <v>71.8</v>
      </c>
      <c r="N35" s="15"/>
      <c r="O35" s="15"/>
      <c r="P35" s="15"/>
      <c r="Q35" s="15"/>
      <c r="R35" s="15"/>
      <c r="S35" s="15"/>
      <c r="T35" s="15"/>
    </row>
    <row r="36" spans="1:21" ht="22.5" x14ac:dyDescent="0.2">
      <c r="A36" s="12" t="s">
        <v>38</v>
      </c>
      <c r="B36" s="6" t="s">
        <v>39</v>
      </c>
      <c r="C36" s="7" t="s">
        <v>8</v>
      </c>
      <c r="D36" s="7" t="s">
        <v>8</v>
      </c>
      <c r="E36" s="7" t="s">
        <v>8</v>
      </c>
      <c r="F36" s="7" t="s">
        <v>8</v>
      </c>
      <c r="G36" s="7">
        <f xml:space="preserve"> G35/1807.8*100</f>
        <v>2.1849762141829849</v>
      </c>
      <c r="H36" s="7">
        <f>H35/1799.2*100</f>
        <v>1.8508225878168072</v>
      </c>
      <c r="I36" s="7">
        <f>I35/1830.4*100</f>
        <v>1.4586975524475525</v>
      </c>
      <c r="J36" s="7">
        <f>J35/1386.8*100</f>
        <v>3.6631093164118833</v>
      </c>
      <c r="K36" s="7">
        <f>K35/1682.9*100</f>
        <v>3.0899043318081882</v>
      </c>
      <c r="L36" s="7">
        <f>L35/1963.4*100</f>
        <v>2.7503310583681366</v>
      </c>
      <c r="M36" s="7">
        <f>M35/2198*100</f>
        <v>3.2666060054595083</v>
      </c>
      <c r="N36" s="15"/>
      <c r="O36" s="15"/>
      <c r="P36" s="15"/>
      <c r="Q36" s="15"/>
      <c r="R36" s="15"/>
      <c r="S36" s="15"/>
      <c r="T36" s="15"/>
    </row>
    <row r="37" spans="1:21" x14ac:dyDescent="0.2">
      <c r="A37" s="10" t="s">
        <v>31</v>
      </c>
      <c r="B37" s="6"/>
      <c r="C37" s="7"/>
      <c r="D37" s="7"/>
      <c r="E37" s="7"/>
      <c r="F37" s="7"/>
      <c r="G37" s="7"/>
      <c r="H37" s="7"/>
      <c r="I37" s="7"/>
      <c r="J37" s="7"/>
      <c r="K37" s="7"/>
      <c r="L37" s="7"/>
      <c r="M37" s="7"/>
      <c r="N37" s="15"/>
      <c r="O37" s="15"/>
      <c r="P37" s="15"/>
      <c r="Q37" s="15"/>
      <c r="R37" s="15"/>
      <c r="S37" s="15"/>
      <c r="T37" s="15"/>
      <c r="U37" s="15"/>
    </row>
    <row r="38" spans="1:21" x14ac:dyDescent="0.2">
      <c r="A38" s="12" t="s">
        <v>40</v>
      </c>
      <c r="B38" s="6" t="s">
        <v>25</v>
      </c>
      <c r="C38" s="7" t="s">
        <v>8</v>
      </c>
      <c r="D38" s="7" t="s">
        <v>8</v>
      </c>
      <c r="E38" s="7" t="s">
        <v>8</v>
      </c>
      <c r="F38" s="7" t="s">
        <v>8</v>
      </c>
      <c r="G38" s="7">
        <v>0</v>
      </c>
      <c r="H38" s="7">
        <v>0</v>
      </c>
      <c r="I38" s="7">
        <v>0</v>
      </c>
      <c r="J38" s="7">
        <v>0</v>
      </c>
      <c r="K38" s="7">
        <v>0</v>
      </c>
      <c r="L38" s="7">
        <v>0</v>
      </c>
      <c r="M38" s="7">
        <v>0</v>
      </c>
      <c r="N38" s="15"/>
      <c r="O38" s="15"/>
      <c r="P38" s="15"/>
      <c r="Q38" s="15"/>
      <c r="R38" s="15"/>
      <c r="S38" s="15"/>
      <c r="T38" s="15"/>
      <c r="U38" s="15"/>
    </row>
    <row r="39" spans="1:21" ht="22.5" x14ac:dyDescent="0.2">
      <c r="A39" s="12" t="s">
        <v>41</v>
      </c>
      <c r="B39" s="6" t="s">
        <v>42</v>
      </c>
      <c r="C39" s="7" t="s">
        <v>8</v>
      </c>
      <c r="D39" s="7" t="s">
        <v>8</v>
      </c>
      <c r="E39" s="7" t="s">
        <v>8</v>
      </c>
      <c r="F39" s="7" t="s">
        <v>8</v>
      </c>
      <c r="G39" s="7">
        <f>G38/3192.1*100</f>
        <v>0</v>
      </c>
      <c r="H39" s="7">
        <f>H38/4110.2*100</f>
        <v>0</v>
      </c>
      <c r="I39" s="7">
        <f>I38/4468.5*100</f>
        <v>0</v>
      </c>
      <c r="J39" s="7">
        <f>J38/1257.1*100</f>
        <v>0</v>
      </c>
      <c r="K39" s="7">
        <f>K38/2691.2*100</f>
        <v>0</v>
      </c>
      <c r="L39" s="7">
        <f>L38/4611*100</f>
        <v>0</v>
      </c>
      <c r="M39" s="7">
        <f>M38/5144*100</f>
        <v>0</v>
      </c>
      <c r="N39" s="15"/>
      <c r="O39" s="15"/>
      <c r="P39" s="15"/>
      <c r="Q39" s="15"/>
      <c r="R39" s="15"/>
      <c r="S39" s="15"/>
      <c r="T39" s="15"/>
      <c r="U39" s="15"/>
    </row>
    <row r="40" spans="1:21" s="8" customFormat="1" ht="14.25" customHeight="1" x14ac:dyDescent="0.2">
      <c r="A40" s="26" t="s">
        <v>43</v>
      </c>
      <c r="B40" s="26"/>
      <c r="C40" s="26"/>
      <c r="D40" s="26"/>
      <c r="E40" s="26"/>
      <c r="F40" s="26"/>
      <c r="G40" s="26"/>
      <c r="H40" s="26"/>
      <c r="I40" s="26"/>
      <c r="J40" s="26"/>
      <c r="K40" s="26"/>
      <c r="L40" s="26"/>
      <c r="M40" s="26"/>
      <c r="N40" s="15"/>
      <c r="O40" s="15"/>
      <c r="P40" s="15"/>
      <c r="Q40" s="15"/>
      <c r="R40" s="15"/>
      <c r="S40" s="15"/>
      <c r="T40" s="15"/>
      <c r="U40" s="15"/>
    </row>
    <row r="41" spans="1:21" ht="22.5" x14ac:dyDescent="0.2">
      <c r="A41" s="16" t="s">
        <v>44</v>
      </c>
      <c r="B41" s="17" t="s">
        <v>45</v>
      </c>
      <c r="C41" s="7" t="s">
        <v>8</v>
      </c>
      <c r="D41" s="7" t="s">
        <v>8</v>
      </c>
      <c r="E41" s="7" t="s">
        <v>8</v>
      </c>
      <c r="F41" s="7" t="s">
        <v>8</v>
      </c>
      <c r="G41" s="7" t="s">
        <v>8</v>
      </c>
      <c r="H41" s="7" t="s">
        <v>8</v>
      </c>
      <c r="I41" s="7" t="s">
        <v>8</v>
      </c>
      <c r="J41" s="7" t="s">
        <v>8</v>
      </c>
      <c r="K41" s="7" t="s">
        <v>8</v>
      </c>
      <c r="L41" s="7" t="s">
        <v>8</v>
      </c>
      <c r="M41" s="7" t="s">
        <v>8</v>
      </c>
      <c r="N41" s="15"/>
      <c r="O41" s="15"/>
      <c r="P41" s="15"/>
      <c r="Q41" s="15"/>
      <c r="R41" s="15"/>
      <c r="S41" s="15"/>
      <c r="T41" s="15"/>
      <c r="U41" s="15"/>
    </row>
    <row r="42" spans="1:21" x14ac:dyDescent="0.2">
      <c r="A42" s="16" t="s">
        <v>46</v>
      </c>
      <c r="B42" s="17" t="s">
        <v>47</v>
      </c>
      <c r="C42" s="7" t="s">
        <v>8</v>
      </c>
      <c r="D42" s="7" t="s">
        <v>8</v>
      </c>
      <c r="E42" s="7" t="s">
        <v>8</v>
      </c>
      <c r="F42" s="7" t="s">
        <v>8</v>
      </c>
      <c r="G42" s="7" t="s">
        <v>8</v>
      </c>
      <c r="H42" s="7" t="s">
        <v>8</v>
      </c>
      <c r="I42" s="7" t="s">
        <v>8</v>
      </c>
      <c r="J42" s="7" t="s">
        <v>8</v>
      </c>
      <c r="K42" s="7" t="s">
        <v>8</v>
      </c>
      <c r="L42" s="7" t="s">
        <v>8</v>
      </c>
      <c r="M42" s="7" t="s">
        <v>8</v>
      </c>
      <c r="O42" s="15"/>
      <c r="P42" s="15"/>
      <c r="Q42" s="15"/>
      <c r="R42" s="15"/>
      <c r="S42" s="15"/>
      <c r="T42" s="15"/>
      <c r="U42" s="15"/>
    </row>
    <row r="43" spans="1:21" x14ac:dyDescent="0.2">
      <c r="A43" s="18" t="s">
        <v>48</v>
      </c>
      <c r="B43" s="17" t="s">
        <v>47</v>
      </c>
      <c r="C43" s="7" t="s">
        <v>8</v>
      </c>
      <c r="D43" s="7" t="s">
        <v>8</v>
      </c>
      <c r="E43" s="7" t="s">
        <v>8</v>
      </c>
      <c r="F43" s="7" t="s">
        <v>8</v>
      </c>
      <c r="G43" s="7" t="s">
        <v>8</v>
      </c>
      <c r="H43" s="7" t="s">
        <v>8</v>
      </c>
      <c r="I43" s="7" t="s">
        <v>8</v>
      </c>
      <c r="J43" s="7" t="s">
        <v>8</v>
      </c>
      <c r="K43" s="7" t="s">
        <v>8</v>
      </c>
      <c r="L43" s="7" t="s">
        <v>8</v>
      </c>
      <c r="M43" s="7" t="s">
        <v>8</v>
      </c>
      <c r="O43" s="15"/>
      <c r="P43" s="15"/>
      <c r="Q43" s="15"/>
      <c r="R43" s="15"/>
      <c r="S43" s="15"/>
      <c r="T43" s="15"/>
      <c r="U43" s="15"/>
    </row>
    <row r="44" spans="1:21" x14ac:dyDescent="0.2">
      <c r="A44" s="18" t="s">
        <v>49</v>
      </c>
      <c r="B44" s="17" t="s">
        <v>47</v>
      </c>
      <c r="C44" s="7" t="s">
        <v>8</v>
      </c>
      <c r="D44" s="7" t="s">
        <v>8</v>
      </c>
      <c r="E44" s="7" t="s">
        <v>8</v>
      </c>
      <c r="F44" s="7" t="s">
        <v>8</v>
      </c>
      <c r="G44" s="7" t="s">
        <v>8</v>
      </c>
      <c r="H44" s="7" t="s">
        <v>8</v>
      </c>
      <c r="I44" s="7" t="s">
        <v>8</v>
      </c>
      <c r="J44" s="7" t="s">
        <v>8</v>
      </c>
      <c r="K44" s="7" t="s">
        <v>8</v>
      </c>
      <c r="L44" s="7" t="s">
        <v>8</v>
      </c>
      <c r="M44" s="7" t="s">
        <v>8</v>
      </c>
      <c r="O44" s="15"/>
      <c r="P44" s="15"/>
      <c r="Q44" s="15"/>
      <c r="R44" s="15"/>
      <c r="S44" s="15"/>
      <c r="T44" s="15"/>
      <c r="U44" s="15"/>
    </row>
    <row r="45" spans="1:21" s="8" customFormat="1" ht="14.25" customHeight="1" x14ac:dyDescent="0.2">
      <c r="A45" s="27" t="s">
        <v>50</v>
      </c>
      <c r="B45" s="27"/>
      <c r="C45" s="27"/>
      <c r="D45" s="27"/>
      <c r="E45" s="27"/>
      <c r="F45" s="27"/>
      <c r="G45" s="27"/>
      <c r="H45" s="27"/>
      <c r="I45" s="27"/>
      <c r="J45" s="27"/>
      <c r="K45" s="27"/>
      <c r="L45" s="27"/>
      <c r="M45" s="27"/>
    </row>
    <row r="46" spans="1:21" x14ac:dyDescent="0.2">
      <c r="A46" s="16" t="s">
        <v>51</v>
      </c>
      <c r="B46" s="11" t="s">
        <v>52</v>
      </c>
      <c r="C46" s="7">
        <v>3.8112314588583849</v>
      </c>
      <c r="D46" s="7">
        <v>4.4093456411004084</v>
      </c>
      <c r="E46" s="7">
        <v>4.0953058199607613</v>
      </c>
      <c r="F46" s="7">
        <v>3.8815761466483889</v>
      </c>
      <c r="G46" s="7">
        <v>3.6232317536590739</v>
      </c>
      <c r="H46" s="7">
        <v>3.5648948144390369</v>
      </c>
      <c r="I46" s="7">
        <v>2.9835512668828073</v>
      </c>
      <c r="J46" s="7">
        <v>3.9622361091724496</v>
      </c>
      <c r="K46" s="7">
        <v>3.6266921162117707</v>
      </c>
      <c r="L46" s="7">
        <v>3.4076992174416127</v>
      </c>
      <c r="M46" s="7">
        <v>3.1087352233497225</v>
      </c>
    </row>
    <row r="47" spans="1:21" s="8" customFormat="1" ht="14.25" customHeight="1" x14ac:dyDescent="0.2">
      <c r="A47" s="26" t="s">
        <v>53</v>
      </c>
      <c r="B47" s="26"/>
      <c r="C47" s="26"/>
      <c r="D47" s="26"/>
      <c r="E47" s="26"/>
      <c r="F47" s="26"/>
      <c r="G47" s="26"/>
      <c r="H47" s="26"/>
      <c r="I47" s="26"/>
      <c r="J47" s="26"/>
      <c r="K47" s="26"/>
      <c r="L47" s="26"/>
      <c r="M47" s="26"/>
    </row>
    <row r="48" spans="1:21" x14ac:dyDescent="0.2">
      <c r="A48" s="16" t="s">
        <v>54</v>
      </c>
      <c r="B48" s="11" t="s">
        <v>55</v>
      </c>
      <c r="C48" s="7">
        <v>464.93538899999999</v>
      </c>
      <c r="D48" s="7">
        <v>458.08767</v>
      </c>
      <c r="E48" s="7">
        <v>443.76055400000001</v>
      </c>
      <c r="F48" s="7">
        <v>409.51300099999997</v>
      </c>
      <c r="G48" s="7">
        <v>409</v>
      </c>
      <c r="H48" s="7">
        <v>378</v>
      </c>
      <c r="I48" s="7">
        <v>390</v>
      </c>
      <c r="J48" s="7">
        <v>355</v>
      </c>
      <c r="K48" s="7">
        <v>390</v>
      </c>
      <c r="L48" s="7" t="s">
        <v>8</v>
      </c>
      <c r="M48" s="7" t="s">
        <v>8</v>
      </c>
    </row>
    <row r="49" spans="1:13" x14ac:dyDescent="0.2">
      <c r="A49" s="16" t="s">
        <v>56</v>
      </c>
      <c r="B49" s="11" t="s">
        <v>52</v>
      </c>
      <c r="C49" s="7">
        <v>4.4016301454159885</v>
      </c>
      <c r="D49" s="7">
        <v>4.0988150607099074</v>
      </c>
      <c r="E49" s="7">
        <v>3.7410579586744119</v>
      </c>
      <c r="F49" s="7">
        <v>3.4603028492724714</v>
      </c>
      <c r="G49" s="7">
        <v>3.3097041496730752</v>
      </c>
      <c r="H49" s="7">
        <v>2.9633578450587184</v>
      </c>
      <c r="I49" s="7">
        <v>2.9561579043114432</v>
      </c>
      <c r="J49" s="7">
        <v>3.6599786999549457</v>
      </c>
      <c r="K49" s="7">
        <v>3.4794711203897011</v>
      </c>
      <c r="L49" s="7" t="s">
        <v>8</v>
      </c>
      <c r="M49" s="7" t="s">
        <v>8</v>
      </c>
    </row>
    <row r="50" spans="1:13" s="8" customFormat="1" ht="14.25" customHeight="1" x14ac:dyDescent="0.2">
      <c r="A50" s="27" t="s">
        <v>57</v>
      </c>
      <c r="B50" s="27"/>
      <c r="C50" s="27"/>
      <c r="D50" s="27"/>
      <c r="E50" s="27"/>
      <c r="F50" s="27"/>
      <c r="G50" s="27"/>
      <c r="H50" s="27"/>
      <c r="I50" s="27"/>
      <c r="J50" s="27"/>
      <c r="K50" s="27"/>
      <c r="L50" s="27"/>
      <c r="M50" s="27"/>
    </row>
    <row r="51" spans="1:13" x14ac:dyDescent="0.2">
      <c r="A51" s="19" t="s">
        <v>58</v>
      </c>
      <c r="B51" s="20" t="s">
        <v>55</v>
      </c>
      <c r="C51" s="21" t="s">
        <v>8</v>
      </c>
      <c r="D51" s="21" t="s">
        <v>8</v>
      </c>
      <c r="E51" s="21" t="s">
        <v>8</v>
      </c>
      <c r="F51" s="21" t="s">
        <v>8</v>
      </c>
      <c r="G51" s="21" t="s">
        <v>8</v>
      </c>
      <c r="H51" s="21" t="s">
        <v>8</v>
      </c>
      <c r="I51" s="21" t="s">
        <v>8</v>
      </c>
      <c r="J51" s="21" t="s">
        <v>8</v>
      </c>
      <c r="K51" s="21" t="s">
        <v>8</v>
      </c>
      <c r="L51" s="21" t="s">
        <v>8</v>
      </c>
      <c r="M51" s="21" t="s">
        <v>8</v>
      </c>
    </row>
    <row r="52" spans="1:13" ht="15" thickBot="1" x14ac:dyDescent="0.25">
      <c r="A52" s="22" t="s">
        <v>59</v>
      </c>
      <c r="B52" s="23" t="s">
        <v>55</v>
      </c>
      <c r="C52" s="24" t="s">
        <v>8</v>
      </c>
      <c r="D52" s="24" t="s">
        <v>8</v>
      </c>
      <c r="E52" s="24" t="s">
        <v>8</v>
      </c>
      <c r="F52" s="24" t="s">
        <v>8</v>
      </c>
      <c r="G52" s="24" t="s">
        <v>8</v>
      </c>
      <c r="H52" s="24" t="s">
        <v>8</v>
      </c>
      <c r="I52" s="24" t="s">
        <v>8</v>
      </c>
      <c r="J52" s="24" t="s">
        <v>8</v>
      </c>
      <c r="K52" s="24" t="s">
        <v>8</v>
      </c>
      <c r="L52" s="24" t="s">
        <v>8</v>
      </c>
      <c r="M52" s="24" t="s">
        <v>8</v>
      </c>
    </row>
    <row r="53" spans="1:13" ht="33" customHeight="1" thickTop="1" x14ac:dyDescent="0.2">
      <c r="A53" s="28" t="s">
        <v>60</v>
      </c>
      <c r="B53" s="28"/>
      <c r="C53" s="28"/>
      <c r="D53" s="28"/>
      <c r="E53" s="28"/>
      <c r="F53" s="28"/>
      <c r="G53" s="28"/>
      <c r="H53" s="28"/>
      <c r="I53" s="28"/>
      <c r="J53" s="28"/>
      <c r="K53" s="28"/>
      <c r="L53" s="28"/>
      <c r="M53" s="28"/>
    </row>
  </sheetData>
  <mergeCells count="11">
    <mergeCell ref="A33:M33"/>
    <mergeCell ref="A1:M1"/>
    <mergeCell ref="A2:B2"/>
    <mergeCell ref="A4:M4"/>
    <mergeCell ref="A10:M10"/>
    <mergeCell ref="A19:M19"/>
    <mergeCell ref="A40:M40"/>
    <mergeCell ref="A45:M45"/>
    <mergeCell ref="A47:M47"/>
    <mergeCell ref="A50:M50"/>
    <mergeCell ref="A53:M53"/>
  </mergeCells>
  <printOptions horizontalCentered="1" gridLines="1"/>
  <pageMargins left="0.25" right="0.25" top="0.5" bottom="0.5" header="0.5" footer="0.25"/>
  <pageSetup scale="74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BS</vt:lpstr>
      <vt:lpstr>BS!Print_Area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Marissa Ramotar</dc:creator>
  <cp:lastModifiedBy>Marissa Ramotar</cp:lastModifiedBy>
  <dcterms:created xsi:type="dcterms:W3CDTF">2025-07-25T17:54:04Z</dcterms:created>
  <dcterms:modified xsi:type="dcterms:W3CDTF">2025-07-25T17:54:56Z</dcterms:modified>
</cp:coreProperties>
</file>