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240" yWindow="45" windowWidth="20115" windowHeight="7995" tabRatio="877"/>
  </bookViews>
  <sheets>
    <sheet name="Imports" sheetId="1" r:id="rId1"/>
    <sheet name="Total Exports" sheetId="5" r:id="rId2"/>
    <sheet name="totimpSITC" sheetId="18" r:id="rId3"/>
    <sheet name="totalExpSITC" sheetId="17" r:id="rId4"/>
  </sheets>
  <definedNames>
    <definedName name="_xlnm.Print_Area" localSheetId="0">Imports!$B$2:$AN$30</definedName>
    <definedName name="_xlnm.Print_Area" localSheetId="1">'Total Exports'!$B$2:$AN$30</definedName>
    <definedName name="_xlnm.Print_Area" localSheetId="3">totalExpSITC!$A$1:$D$29</definedName>
    <definedName name="_xlnm.Print_Titles" localSheetId="0">Imports!$A:$A</definedName>
    <definedName name="_xlnm.Print_Titles" localSheetId="1">'Total Exports'!$A:$A</definedName>
  </definedNames>
  <calcPr calcId="162913"/>
</workbook>
</file>

<file path=xl/calcChain.xml><?xml version="1.0" encoding="utf-8"?>
<calcChain xmlns="http://schemas.openxmlformats.org/spreadsheetml/2006/main">
  <c r="BA21" i="1" l="1"/>
  <c r="BA17" i="1" s="1"/>
  <c r="BA9" i="1"/>
  <c r="BA7" i="1" l="1"/>
  <c r="AZ21" i="5"/>
  <c r="AZ17" i="5" s="1"/>
  <c r="AZ9" i="5"/>
  <c r="AZ21" i="1"/>
  <c r="AZ17" i="1" s="1"/>
  <c r="AZ9" i="1"/>
  <c r="AZ7" i="5" l="1"/>
  <c r="AZ7" i="1"/>
  <c r="AZ54" i="1" l="1"/>
  <c r="AZ42" i="1"/>
  <c r="AZ44" i="1"/>
  <c r="AZ58" i="1"/>
  <c r="AZ62" i="1"/>
  <c r="AZ48" i="1"/>
  <c r="AZ56" i="1"/>
  <c r="AZ61" i="1"/>
  <c r="AZ57" i="1"/>
  <c r="AZ45" i="1"/>
  <c r="AZ52" i="1"/>
  <c r="AZ59" i="1"/>
  <c r="AZ40" i="1"/>
  <c r="AZ46" i="1"/>
  <c r="AZ60" i="1"/>
  <c r="AZ50" i="1"/>
  <c r="AP5" i="17"/>
  <c r="AQ5" i="17"/>
  <c r="AR5" i="17"/>
  <c r="AS5" i="17"/>
  <c r="AT5" i="17"/>
  <c r="AU5" i="17"/>
  <c r="AV5" i="17"/>
  <c r="AW5" i="17"/>
  <c r="AX5" i="17"/>
  <c r="AY5" i="17"/>
  <c r="AZ5" i="17"/>
  <c r="AP5" i="18"/>
  <c r="AQ5" i="18"/>
  <c r="AR5" i="18"/>
  <c r="AS5" i="18"/>
  <c r="AT5" i="18"/>
  <c r="AU5" i="18"/>
  <c r="AV5" i="18"/>
  <c r="AW5" i="18"/>
  <c r="AX5" i="18"/>
  <c r="AY5" i="18"/>
  <c r="AZ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O5" i="17"/>
  <c r="AN5" i="17"/>
  <c r="AM5" i="17"/>
  <c r="AL5" i="17"/>
  <c r="AK5" i="17"/>
  <c r="AJ5" i="17"/>
  <c r="AI5" i="17"/>
  <c r="AH5" i="17"/>
  <c r="AG5" i="17"/>
  <c r="AF5" i="17"/>
  <c r="AE5" i="17"/>
  <c r="AD5" i="17"/>
  <c r="BC8" i="17" l="1"/>
  <c r="BC12" i="17"/>
  <c r="BC7" i="17"/>
  <c r="BC11" i="17"/>
  <c r="BC15" i="17"/>
  <c r="Z5" i="18"/>
  <c r="BC6" i="17"/>
  <c r="BC10" i="17"/>
  <c r="BC14" i="17"/>
  <c r="BC9" i="17"/>
  <c r="BC13" i="17"/>
  <c r="D5" i="18"/>
  <c r="H5" i="18"/>
  <c r="L5" i="18"/>
  <c r="P5" i="18"/>
  <c r="T5" i="18"/>
  <c r="X5" i="18"/>
  <c r="AB5" i="18"/>
  <c r="M5" i="18"/>
  <c r="Q5" i="18"/>
  <c r="U5" i="18"/>
  <c r="Y5" i="18"/>
  <c r="AC5" i="18"/>
  <c r="J5" i="18"/>
  <c r="N5" i="18"/>
  <c r="R5" i="18"/>
  <c r="V5" i="18"/>
  <c r="C5" i="17"/>
  <c r="I5" i="17"/>
  <c r="M5" i="17"/>
  <c r="Q5" i="17"/>
  <c r="U5" i="17"/>
  <c r="Y5" i="17"/>
  <c r="AC5" i="17"/>
  <c r="E5" i="17"/>
  <c r="F5" i="18"/>
  <c r="I5" i="18"/>
  <c r="E5" i="18"/>
  <c r="F5" i="17"/>
  <c r="N5" i="17"/>
  <c r="R5" i="17"/>
  <c r="V5" i="17"/>
  <c r="Z5" i="17"/>
  <c r="G5" i="17"/>
  <c r="K5" i="17"/>
  <c r="O5" i="17"/>
  <c r="S5" i="17"/>
  <c r="W5" i="17"/>
  <c r="AA5" i="17"/>
  <c r="D5" i="17"/>
  <c r="H5" i="17"/>
  <c r="L5" i="17"/>
  <c r="P5" i="17"/>
  <c r="T5" i="17"/>
  <c r="X5" i="17"/>
  <c r="AB5" i="17"/>
  <c r="J5" i="17"/>
  <c r="G5" i="18"/>
  <c r="K5" i="18"/>
  <c r="O5" i="18"/>
  <c r="S5" i="18"/>
  <c r="W5" i="18"/>
  <c r="AA5" i="18"/>
  <c r="C5" i="18"/>
  <c r="BC5" i="17" l="1"/>
  <c r="AO21" i="5"/>
  <c r="AO17" i="5" s="1"/>
  <c r="AP21" i="5"/>
  <c r="AP17" i="5" s="1"/>
  <c r="AQ21" i="5"/>
  <c r="AQ17" i="5" s="1"/>
  <c r="AR21" i="5"/>
  <c r="AR17" i="5" s="1"/>
  <c r="AS21" i="5"/>
  <c r="AS17" i="5" s="1"/>
  <c r="AT21" i="5"/>
  <c r="AT17" i="5" s="1"/>
  <c r="AU21" i="5"/>
  <c r="AU17" i="5" s="1"/>
  <c r="AV21" i="5"/>
  <c r="AV17" i="5" s="1"/>
  <c r="AW21" i="5"/>
  <c r="AW17" i="5" s="1"/>
  <c r="AX21" i="5"/>
  <c r="AX17" i="5" s="1"/>
  <c r="AY21" i="5"/>
  <c r="AY17" i="5" s="1"/>
  <c r="AO9" i="5"/>
  <c r="AP9" i="5"/>
  <c r="AQ9" i="5"/>
  <c r="AR9" i="5"/>
  <c r="AS9" i="5"/>
  <c r="AT9" i="5"/>
  <c r="AU9" i="5"/>
  <c r="AV9" i="5"/>
  <c r="AW9" i="5"/>
  <c r="AX9" i="5"/>
  <c r="AY9" i="5"/>
  <c r="AU7" i="5" l="1"/>
  <c r="AV7" i="5"/>
  <c r="AR7" i="5"/>
  <c r="AY7" i="5"/>
  <c r="AQ7" i="5"/>
  <c r="AX7" i="5"/>
  <c r="AT7" i="5"/>
  <c r="AP7" i="5"/>
  <c r="AW7" i="5"/>
  <c r="AS7" i="5"/>
  <c r="AO7" i="5"/>
  <c r="AO21" i="1" l="1"/>
  <c r="AO17" i="1" s="1"/>
  <c r="AP21" i="1"/>
  <c r="AP17" i="1" s="1"/>
  <c r="AQ21" i="1"/>
  <c r="AQ17" i="1" s="1"/>
  <c r="AR21" i="1"/>
  <c r="AR17" i="1" s="1"/>
  <c r="AS21" i="1"/>
  <c r="AS17" i="1" s="1"/>
  <c r="AT21" i="1"/>
  <c r="AT17" i="1" s="1"/>
  <c r="AU21" i="1"/>
  <c r="AU17" i="1" s="1"/>
  <c r="AV21" i="1"/>
  <c r="AV17" i="1" s="1"/>
  <c r="AW21" i="1"/>
  <c r="AW17" i="1" s="1"/>
  <c r="AX21" i="1"/>
  <c r="AX17" i="1" s="1"/>
  <c r="AY21" i="1"/>
  <c r="AO9" i="1"/>
  <c r="AP9" i="1"/>
  <c r="AQ9" i="1"/>
  <c r="AR9" i="1"/>
  <c r="AS9" i="1"/>
  <c r="AT9" i="1"/>
  <c r="AU9" i="1"/>
  <c r="AV9" i="1"/>
  <c r="AW9" i="1"/>
  <c r="AX9" i="1"/>
  <c r="AY9" i="1"/>
  <c r="AY17" i="1" l="1"/>
  <c r="AX7" i="1"/>
  <c r="AT7" i="1"/>
  <c r="AT42" i="1" s="1"/>
  <c r="AP7" i="1"/>
  <c r="AW7" i="1"/>
  <c r="AS7" i="1"/>
  <c r="AO7" i="1"/>
  <c r="AV7" i="1"/>
  <c r="AR7" i="1"/>
  <c r="AY7" i="1"/>
  <c r="AY57" i="1" s="1"/>
  <c r="AU7" i="1"/>
  <c r="AU42" i="1" s="1"/>
  <c r="AQ7" i="1"/>
  <c r="AY42" i="1" l="1"/>
  <c r="AQ45" i="1"/>
  <c r="AQ52" i="1"/>
  <c r="AQ58" i="1"/>
  <c r="AQ62" i="1"/>
  <c r="AQ40" i="1"/>
  <c r="AQ59" i="1"/>
  <c r="AQ44" i="1"/>
  <c r="AQ50" i="1"/>
  <c r="AQ57" i="1"/>
  <c r="AQ61" i="1"/>
  <c r="AQ46" i="1"/>
  <c r="AQ48" i="1"/>
  <c r="AQ56" i="1"/>
  <c r="AQ60" i="1"/>
  <c r="AQ54" i="1"/>
  <c r="AP44" i="1"/>
  <c r="AP50" i="1"/>
  <c r="AP57" i="1"/>
  <c r="AP61" i="1"/>
  <c r="AP58" i="1"/>
  <c r="AP48" i="1"/>
  <c r="AP56" i="1"/>
  <c r="AP60" i="1"/>
  <c r="AP45" i="1"/>
  <c r="AP62" i="1"/>
  <c r="AP40" i="1"/>
  <c r="AP46" i="1"/>
  <c r="AP54" i="1"/>
  <c r="AP59" i="1"/>
  <c r="AP52" i="1"/>
  <c r="AP42" i="1"/>
  <c r="AU45" i="1"/>
  <c r="AU52" i="1"/>
  <c r="AU58" i="1"/>
  <c r="AU62" i="1"/>
  <c r="AU46" i="1"/>
  <c r="AU44" i="1"/>
  <c r="AU50" i="1"/>
  <c r="AU57" i="1"/>
  <c r="AU61" i="1"/>
  <c r="AU40" i="1"/>
  <c r="AU54" i="1"/>
  <c r="AU48" i="1"/>
  <c r="AU56" i="1"/>
  <c r="AU60" i="1"/>
  <c r="AU59" i="1"/>
  <c r="AO48" i="1"/>
  <c r="AO56" i="1"/>
  <c r="AO60" i="1"/>
  <c r="AO57" i="1"/>
  <c r="AO40" i="1"/>
  <c r="AO46" i="1"/>
  <c r="AO54" i="1"/>
  <c r="AO59" i="1"/>
  <c r="AO44" i="1"/>
  <c r="AO61" i="1"/>
  <c r="AO45" i="1"/>
  <c r="AO52" i="1"/>
  <c r="AO58" i="1"/>
  <c r="AO62" i="1"/>
  <c r="AO50" i="1"/>
  <c r="AT44" i="1"/>
  <c r="AT50" i="1"/>
  <c r="AT57" i="1"/>
  <c r="AT61" i="1"/>
  <c r="AT45" i="1"/>
  <c r="AT48" i="1"/>
  <c r="AT56" i="1"/>
  <c r="AT60" i="1"/>
  <c r="AT52" i="1"/>
  <c r="AT40" i="1"/>
  <c r="AT46" i="1"/>
  <c r="AT54" i="1"/>
  <c r="AT59" i="1"/>
  <c r="AT58" i="1"/>
  <c r="AT62" i="1"/>
  <c r="AY45" i="1"/>
  <c r="AY52" i="1"/>
  <c r="AY58" i="1"/>
  <c r="AY62" i="1"/>
  <c r="AY54" i="1"/>
  <c r="AY44" i="1"/>
  <c r="AY50" i="1"/>
  <c r="AY61" i="1"/>
  <c r="AY59" i="1"/>
  <c r="AY48" i="1"/>
  <c r="AY56" i="1"/>
  <c r="AY60" i="1"/>
  <c r="AY40" i="1"/>
  <c r="AY46" i="1"/>
  <c r="AS48" i="1"/>
  <c r="AS56" i="1"/>
  <c r="AS60" i="1"/>
  <c r="AS40" i="1"/>
  <c r="AS46" i="1"/>
  <c r="AS54" i="1"/>
  <c r="AS59" i="1"/>
  <c r="AS50" i="1"/>
  <c r="AS45" i="1"/>
  <c r="AS52" i="1"/>
  <c r="AS58" i="1"/>
  <c r="AS62" i="1"/>
  <c r="AS44" i="1"/>
  <c r="AS57" i="1"/>
  <c r="AS61" i="1"/>
  <c r="AX44" i="1"/>
  <c r="AX50" i="1"/>
  <c r="AX57" i="1"/>
  <c r="AX61" i="1"/>
  <c r="AX52" i="1"/>
  <c r="AX48" i="1"/>
  <c r="AX56" i="1"/>
  <c r="AX60" i="1"/>
  <c r="AX58" i="1"/>
  <c r="AX62" i="1"/>
  <c r="AX40" i="1"/>
  <c r="AX46" i="1"/>
  <c r="AX54" i="1"/>
  <c r="AX59" i="1"/>
  <c r="AX45" i="1"/>
  <c r="AX42" i="1"/>
  <c r="AS42" i="1"/>
  <c r="AV40" i="1"/>
  <c r="AV46" i="1"/>
  <c r="AV54" i="1"/>
  <c r="AV59" i="1"/>
  <c r="AV42" i="1"/>
  <c r="AV48" i="1"/>
  <c r="AV45" i="1"/>
  <c r="AV52" i="1"/>
  <c r="AV58" i="1"/>
  <c r="AV62" i="1"/>
  <c r="AV56" i="1"/>
  <c r="AV44" i="1"/>
  <c r="AV50" i="1"/>
  <c r="AV57" i="1"/>
  <c r="AV61" i="1"/>
  <c r="AV60" i="1"/>
  <c r="AR40" i="1"/>
  <c r="AR46" i="1"/>
  <c r="AR54" i="1"/>
  <c r="AR59" i="1"/>
  <c r="AR60" i="1"/>
  <c r="AR45" i="1"/>
  <c r="AR52" i="1"/>
  <c r="AR58" i="1"/>
  <c r="AR62" i="1"/>
  <c r="AR48" i="1"/>
  <c r="AR44" i="1"/>
  <c r="AR50" i="1"/>
  <c r="AR57" i="1"/>
  <c r="AR61" i="1"/>
  <c r="AR42" i="1"/>
  <c r="AR56" i="1"/>
  <c r="AW48" i="1"/>
  <c r="AW56" i="1"/>
  <c r="AW60" i="1"/>
  <c r="AW44" i="1"/>
  <c r="AW50" i="1"/>
  <c r="AW61" i="1"/>
  <c r="AW40" i="1"/>
  <c r="AW46" i="1"/>
  <c r="AW54" i="1"/>
  <c r="AW59" i="1"/>
  <c r="AW57" i="1"/>
  <c r="AW45" i="1"/>
  <c r="AW52" i="1"/>
  <c r="AW58" i="1"/>
  <c r="AW62" i="1"/>
  <c r="AO42" i="1"/>
  <c r="AQ42" i="1"/>
  <c r="AW42" i="1"/>
  <c r="D21" i="5" l="1"/>
  <c r="D17" i="5" s="1"/>
  <c r="C21" i="5"/>
  <c r="C17" i="5" s="1"/>
  <c r="AN21" i="5"/>
  <c r="AN17" i="5" s="1"/>
  <c r="AM21" i="5"/>
  <c r="AL21" i="5"/>
  <c r="AL17" i="5" s="1"/>
  <c r="AK21" i="5"/>
  <c r="AJ21" i="5"/>
  <c r="AJ17" i="5" s="1"/>
  <c r="AI21" i="5"/>
  <c r="AH21" i="5"/>
  <c r="AG21" i="5"/>
  <c r="AF21" i="5"/>
  <c r="AF17" i="5" s="1"/>
  <c r="AE21" i="5"/>
  <c r="AD21" i="5"/>
  <c r="AC21" i="5"/>
  <c r="B21" i="5"/>
  <c r="AH17" i="5"/>
  <c r="AD17" i="5"/>
  <c r="AN9" i="5"/>
  <c r="AM9" i="5"/>
  <c r="AL9" i="5"/>
  <c r="AK9" i="5"/>
  <c r="AJ9" i="5"/>
  <c r="AI9" i="5"/>
  <c r="AH9" i="5"/>
  <c r="AG9" i="5"/>
  <c r="AF9" i="5"/>
  <c r="AE9" i="5"/>
  <c r="AD9" i="5"/>
  <c r="AC9" i="5"/>
  <c r="C9" i="5"/>
  <c r="C21" i="1"/>
  <c r="AC21" i="1"/>
  <c r="AD21" i="1"/>
  <c r="AE21" i="1"/>
  <c r="AE17" i="1" s="1"/>
  <c r="AF21" i="1"/>
  <c r="AG21" i="1"/>
  <c r="AH21" i="1"/>
  <c r="AI21" i="1"/>
  <c r="AJ21" i="1"/>
  <c r="AK21" i="1"/>
  <c r="AL21" i="1"/>
  <c r="AM21" i="1"/>
  <c r="AM17" i="1" s="1"/>
  <c r="AN21" i="1"/>
  <c r="AC9" i="1"/>
  <c r="AD9" i="1"/>
  <c r="AE9" i="1"/>
  <c r="AF9" i="1"/>
  <c r="AG9" i="1"/>
  <c r="AH9" i="1"/>
  <c r="AI9" i="1"/>
  <c r="AJ9" i="1"/>
  <c r="AK9" i="1"/>
  <c r="AL9" i="1"/>
  <c r="AM9" i="1"/>
  <c r="AN9" i="1"/>
  <c r="AF7" i="5" l="1"/>
  <c r="AD7" i="5"/>
  <c r="AN7" i="5"/>
  <c r="AN59" i="5" s="1"/>
  <c r="AL7" i="5"/>
  <c r="AL60" i="5" s="1"/>
  <c r="AA9" i="5"/>
  <c r="O9" i="1"/>
  <c r="K9" i="5"/>
  <c r="AI17" i="1"/>
  <c r="R21" i="1"/>
  <c r="O21" i="1"/>
  <c r="J21" i="1"/>
  <c r="N21" i="1"/>
  <c r="K9" i="1"/>
  <c r="O9" i="5"/>
  <c r="AA9" i="1"/>
  <c r="E21" i="1"/>
  <c r="W9" i="1"/>
  <c r="K21" i="1"/>
  <c r="S21" i="1"/>
  <c r="S9" i="5"/>
  <c r="AH7" i="5"/>
  <c r="AH48" i="5" s="1"/>
  <c r="E21" i="5"/>
  <c r="E17" i="5" s="1"/>
  <c r="AJ7" i="5"/>
  <c r="AJ58" i="5" s="1"/>
  <c r="S9" i="1"/>
  <c r="E9" i="5"/>
  <c r="W9" i="5"/>
  <c r="F21" i="5"/>
  <c r="F17" i="5" s="1"/>
  <c r="AM7" i="1"/>
  <c r="AM45" i="1" s="1"/>
  <c r="AE7" i="1"/>
  <c r="AE44" i="1" s="1"/>
  <c r="V9" i="1"/>
  <c r="N9" i="1"/>
  <c r="G9" i="5"/>
  <c r="AB9" i="5"/>
  <c r="Z9" i="1"/>
  <c r="R9" i="1"/>
  <c r="J9" i="1"/>
  <c r="L9" i="5"/>
  <c r="X9" i="5"/>
  <c r="Y9" i="1"/>
  <c r="U9" i="1"/>
  <c r="Q9" i="1"/>
  <c r="M9" i="1"/>
  <c r="F9" i="1"/>
  <c r="I21" i="1"/>
  <c r="L21" i="1"/>
  <c r="P21" i="1"/>
  <c r="I9" i="5"/>
  <c r="M9" i="5"/>
  <c r="Q9" i="5"/>
  <c r="U9" i="5"/>
  <c r="Y9" i="5"/>
  <c r="G21" i="5"/>
  <c r="G17" i="5" s="1"/>
  <c r="P9" i="5"/>
  <c r="T9" i="5"/>
  <c r="AB9" i="1"/>
  <c r="X9" i="1"/>
  <c r="T9" i="1"/>
  <c r="P9" i="1"/>
  <c r="L9" i="1"/>
  <c r="G21" i="1"/>
  <c r="M21" i="1"/>
  <c r="Q21" i="1"/>
  <c r="J9" i="5"/>
  <c r="N9" i="5"/>
  <c r="R9" i="5"/>
  <c r="V9" i="5"/>
  <c r="Z9" i="5"/>
  <c r="H21" i="5"/>
  <c r="H17" i="5" s="1"/>
  <c r="H9" i="1"/>
  <c r="D9" i="1"/>
  <c r="H21" i="1"/>
  <c r="F21" i="1"/>
  <c r="D21" i="1"/>
  <c r="B9" i="5"/>
  <c r="D9" i="5"/>
  <c r="D7" i="5" s="1"/>
  <c r="D61" i="5" s="1"/>
  <c r="F9" i="5"/>
  <c r="H9" i="5"/>
  <c r="AK17" i="1"/>
  <c r="AG17" i="1"/>
  <c r="AG7" i="1" s="1"/>
  <c r="AG54" i="1" s="1"/>
  <c r="AC17" i="1"/>
  <c r="B21" i="1"/>
  <c r="AM42" i="1"/>
  <c r="AM52" i="1"/>
  <c r="AM61" i="1"/>
  <c r="AN17" i="1"/>
  <c r="AN7" i="1" s="1"/>
  <c r="AL17" i="1"/>
  <c r="AL7" i="1" s="1"/>
  <c r="AJ17" i="1"/>
  <c r="AH17" i="1"/>
  <c r="AF17" i="1"/>
  <c r="AD17" i="1"/>
  <c r="AF62" i="5"/>
  <c r="AF61" i="5"/>
  <c r="AF60" i="5"/>
  <c r="AF59" i="5"/>
  <c r="AF58" i="5"/>
  <c r="AF57" i="5"/>
  <c r="AF56" i="5"/>
  <c r="AF52" i="5"/>
  <c r="AF48" i="5"/>
  <c r="AF46" i="5"/>
  <c r="AF45" i="5"/>
  <c r="AF44" i="5"/>
  <c r="AF40" i="5"/>
  <c r="AN62" i="5"/>
  <c r="AN57" i="5"/>
  <c r="C7" i="5"/>
  <c r="B17" i="5"/>
  <c r="AD50" i="5"/>
  <c r="AD54" i="5"/>
  <c r="AF54" i="5"/>
  <c r="I9" i="1"/>
  <c r="AD62" i="5"/>
  <c r="AD61" i="5"/>
  <c r="AD60" i="5"/>
  <c r="AD59" i="5"/>
  <c r="AD58" i="5"/>
  <c r="AD57" i="5"/>
  <c r="AD56" i="5"/>
  <c r="AD52" i="5"/>
  <c r="AD48" i="5"/>
  <c r="AD46" i="5"/>
  <c r="AD45" i="5"/>
  <c r="AD44" i="5"/>
  <c r="AD40" i="5"/>
  <c r="AH58" i="5"/>
  <c r="AL45" i="5"/>
  <c r="AC17" i="5"/>
  <c r="AC7" i="5" s="1"/>
  <c r="AE17" i="5"/>
  <c r="AE7" i="5" s="1"/>
  <c r="AG17" i="5"/>
  <c r="AG7" i="5" s="1"/>
  <c r="AI17" i="5"/>
  <c r="AK17" i="5"/>
  <c r="AK7" i="5" s="1"/>
  <c r="AM17" i="5"/>
  <c r="AM7" i="5" s="1"/>
  <c r="I21" i="5"/>
  <c r="AD42" i="5"/>
  <c r="AF42" i="5"/>
  <c r="AF50" i="5"/>
  <c r="G9" i="1"/>
  <c r="E9" i="1"/>
  <c r="C9" i="1"/>
  <c r="C17" i="1"/>
  <c r="AA21" i="1"/>
  <c r="Y21" i="1"/>
  <c r="W21" i="1"/>
  <c r="U21" i="1"/>
  <c r="AA21" i="5"/>
  <c r="AA17" i="5" s="1"/>
  <c r="Y21" i="5"/>
  <c r="Y17" i="5" s="1"/>
  <c r="W21" i="5"/>
  <c r="W17" i="5" s="1"/>
  <c r="U21" i="5"/>
  <c r="U17" i="5" s="1"/>
  <c r="S21" i="5"/>
  <c r="S17" i="5" s="1"/>
  <c r="Q21" i="5"/>
  <c r="Q17" i="5" s="1"/>
  <c r="O21" i="5"/>
  <c r="O17" i="5" s="1"/>
  <c r="M21" i="5"/>
  <c r="M17" i="5" s="1"/>
  <c r="K21" i="5"/>
  <c r="K17" i="5" s="1"/>
  <c r="AB21" i="1"/>
  <c r="Z21" i="1"/>
  <c r="X21" i="1"/>
  <c r="V21" i="1"/>
  <c r="T21" i="1"/>
  <c r="T17" i="1" s="1"/>
  <c r="AB21" i="5"/>
  <c r="AB17" i="5" s="1"/>
  <c r="Z21" i="5"/>
  <c r="Z17" i="5" s="1"/>
  <c r="X21" i="5"/>
  <c r="X17" i="5" s="1"/>
  <c r="V21" i="5"/>
  <c r="V17" i="5" s="1"/>
  <c r="T21" i="5"/>
  <c r="T17" i="5" s="1"/>
  <c r="R21" i="5"/>
  <c r="R17" i="5" s="1"/>
  <c r="P21" i="5"/>
  <c r="P17" i="5" s="1"/>
  <c r="N21" i="5"/>
  <c r="N17" i="5" s="1"/>
  <c r="L21" i="5"/>
  <c r="L17" i="5" s="1"/>
  <c r="J21" i="5"/>
  <c r="J17" i="5" s="1"/>
  <c r="B9" i="1"/>
  <c r="AN45" i="5" l="1"/>
  <c r="AJ62" i="5"/>
  <c r="AM54" i="1"/>
  <c r="AM50" i="1"/>
  <c r="AM62" i="1"/>
  <c r="AM57" i="1"/>
  <c r="AM44" i="1"/>
  <c r="AM59" i="1"/>
  <c r="AM48" i="1"/>
  <c r="AM40" i="1"/>
  <c r="AE58" i="1"/>
  <c r="AM58" i="1"/>
  <c r="AM46" i="1"/>
  <c r="AH62" i="5"/>
  <c r="AH50" i="5"/>
  <c r="AH54" i="5"/>
  <c r="AM60" i="1"/>
  <c r="AM56" i="1"/>
  <c r="AN50" i="5"/>
  <c r="AN54" i="5"/>
  <c r="AN46" i="5"/>
  <c r="AN58" i="5"/>
  <c r="AN48" i="5"/>
  <c r="AN60" i="5"/>
  <c r="AN42" i="5"/>
  <c r="AN40" i="5"/>
  <c r="AN56" i="5"/>
  <c r="AN61" i="5"/>
  <c r="AH40" i="5"/>
  <c r="AL54" i="5"/>
  <c r="AL50" i="5"/>
  <c r="AN44" i="5"/>
  <c r="AN52" i="5"/>
  <c r="AL56" i="5"/>
  <c r="AL59" i="5"/>
  <c r="AL46" i="5"/>
  <c r="AL57" i="5"/>
  <c r="AL61" i="5"/>
  <c r="AJ40" i="5"/>
  <c r="AL42" i="5"/>
  <c r="AI7" i="5"/>
  <c r="AL40" i="5"/>
  <c r="AL48" i="5"/>
  <c r="AL58" i="5"/>
  <c r="AL62" i="5"/>
  <c r="AJ48" i="5"/>
  <c r="AL44" i="5"/>
  <c r="AL52" i="5"/>
  <c r="AJ44" i="5"/>
  <c r="AJ52" i="5"/>
  <c r="AJ59" i="5"/>
  <c r="AJ50" i="5"/>
  <c r="AJ42" i="5"/>
  <c r="AJ54" i="5"/>
  <c r="AJ45" i="5"/>
  <c r="AJ56" i="5"/>
  <c r="AJ60" i="5"/>
  <c r="AJ46" i="5"/>
  <c r="AJ57" i="5"/>
  <c r="AJ61" i="5"/>
  <c r="E17" i="1"/>
  <c r="D54" i="5"/>
  <c r="Z17" i="1"/>
  <c r="Z7" i="1" s="1"/>
  <c r="E7" i="5"/>
  <c r="E60" i="5" s="1"/>
  <c r="AF7" i="1"/>
  <c r="AF50" i="1" s="1"/>
  <c r="AE48" i="1"/>
  <c r="AI7" i="1"/>
  <c r="AI62" i="1" s="1"/>
  <c r="G17" i="1"/>
  <c r="AE42" i="1"/>
  <c r="R17" i="1"/>
  <c r="AB17" i="1"/>
  <c r="AD7" i="1"/>
  <c r="AD40" i="1" s="1"/>
  <c r="AE62" i="1"/>
  <c r="J17" i="1"/>
  <c r="N17" i="1"/>
  <c r="Y17" i="1"/>
  <c r="X17" i="1"/>
  <c r="AA17" i="1"/>
  <c r="B17" i="1"/>
  <c r="B7" i="5"/>
  <c r="B60" i="5" s="1"/>
  <c r="O17" i="1"/>
  <c r="V17" i="1"/>
  <c r="AH52" i="5"/>
  <c r="AH59" i="5"/>
  <c r="D44" i="5"/>
  <c r="D57" i="5"/>
  <c r="AE61" i="1"/>
  <c r="AE46" i="1"/>
  <c r="M17" i="1"/>
  <c r="G7" i="5"/>
  <c r="G42" i="5" s="1"/>
  <c r="AJ7" i="1"/>
  <c r="AJ46" i="1" s="1"/>
  <c r="AE50" i="1"/>
  <c r="AH45" i="5"/>
  <c r="AH56" i="5"/>
  <c r="AH60" i="5"/>
  <c r="AC7" i="1"/>
  <c r="AC40" i="1" s="1"/>
  <c r="D46" i="5"/>
  <c r="D59" i="5"/>
  <c r="AE60" i="1"/>
  <c r="AE56" i="1"/>
  <c r="AE45" i="1"/>
  <c r="S17" i="1"/>
  <c r="U17" i="1"/>
  <c r="AH44" i="5"/>
  <c r="AE57" i="1"/>
  <c r="AE40" i="1"/>
  <c r="I17" i="1"/>
  <c r="I7" i="1" s="1"/>
  <c r="AH42" i="5"/>
  <c r="AE54" i="1"/>
  <c r="AH46" i="5"/>
  <c r="AH57" i="5"/>
  <c r="AH61" i="5"/>
  <c r="D50" i="5"/>
  <c r="AE59" i="1"/>
  <c r="AE52" i="1"/>
  <c r="F7" i="5"/>
  <c r="F44" i="5" s="1"/>
  <c r="L17" i="1"/>
  <c r="K17" i="1"/>
  <c r="C42" i="5"/>
  <c r="D62" i="5"/>
  <c r="AE54" i="5"/>
  <c r="AK7" i="1"/>
  <c r="AK44" i="1" s="1"/>
  <c r="AM42" i="5"/>
  <c r="W17" i="1"/>
  <c r="AH7" i="1"/>
  <c r="AH44" i="1" s="1"/>
  <c r="H7" i="5"/>
  <c r="H54" i="5" s="1"/>
  <c r="Q17" i="1"/>
  <c r="P17" i="1"/>
  <c r="F17" i="1"/>
  <c r="H17" i="1"/>
  <c r="D42" i="5"/>
  <c r="D40" i="5"/>
  <c r="D45" i="5"/>
  <c r="D48" i="5"/>
  <c r="D52" i="5"/>
  <c r="D56" i="5"/>
  <c r="D58" i="5"/>
  <c r="D60" i="5"/>
  <c r="D17" i="1"/>
  <c r="AG50" i="1"/>
  <c r="L7" i="5"/>
  <c r="L54" i="5" s="1"/>
  <c r="P7" i="5"/>
  <c r="P54" i="5" s="1"/>
  <c r="T7" i="5"/>
  <c r="T54" i="5" s="1"/>
  <c r="X7" i="5"/>
  <c r="AB7" i="5"/>
  <c r="AB54" i="5" s="1"/>
  <c r="M7" i="5"/>
  <c r="M54" i="5" s="1"/>
  <c r="Q7" i="5"/>
  <c r="Q54" i="5" s="1"/>
  <c r="U7" i="5"/>
  <c r="Y7" i="5"/>
  <c r="Y54" i="5" s="1"/>
  <c r="B56" i="5"/>
  <c r="AH40" i="1"/>
  <c r="AH42" i="1"/>
  <c r="AH62" i="1"/>
  <c r="AL40" i="1"/>
  <c r="AL42" i="1"/>
  <c r="AL44" i="1"/>
  <c r="AL45" i="1"/>
  <c r="AL46" i="1"/>
  <c r="AL48" i="1"/>
  <c r="AL52" i="1"/>
  <c r="AL56" i="1"/>
  <c r="AL57" i="1"/>
  <c r="AL58" i="1"/>
  <c r="AL59" i="1"/>
  <c r="AL60" i="1"/>
  <c r="AL61" i="1"/>
  <c r="AL62" i="1"/>
  <c r="AK62" i="5"/>
  <c r="AK61" i="5"/>
  <c r="AK60" i="5"/>
  <c r="AK59" i="5"/>
  <c r="AK58" i="5"/>
  <c r="AK57" i="5"/>
  <c r="AK56" i="5"/>
  <c r="AK52" i="5"/>
  <c r="AK48" i="5"/>
  <c r="AK46" i="5"/>
  <c r="AK45" i="5"/>
  <c r="AK44" i="5"/>
  <c r="AK40" i="5"/>
  <c r="AG62" i="5"/>
  <c r="AG61" i="5"/>
  <c r="AG60" i="5"/>
  <c r="AG59" i="5"/>
  <c r="AG58" i="5"/>
  <c r="AG57" i="5"/>
  <c r="AG56" i="5"/>
  <c r="AG52" i="5"/>
  <c r="AG48" i="5"/>
  <c r="AG46" i="5"/>
  <c r="AG45" i="5"/>
  <c r="AG44" i="5"/>
  <c r="AG40" i="5"/>
  <c r="AC62" i="5"/>
  <c r="AC61" i="5"/>
  <c r="AC60" i="5"/>
  <c r="AC59" i="5"/>
  <c r="AC58" i="5"/>
  <c r="AC57" i="5"/>
  <c r="AC56" i="5"/>
  <c r="AC52" i="5"/>
  <c r="AC48" i="5"/>
  <c r="AC46" i="5"/>
  <c r="AC45" i="5"/>
  <c r="AC44" i="5"/>
  <c r="AC40" i="5"/>
  <c r="I17" i="5"/>
  <c r="AC45" i="1"/>
  <c r="AC56" i="1"/>
  <c r="AC60" i="1"/>
  <c r="AM50" i="5"/>
  <c r="AK50" i="5"/>
  <c r="AG54" i="5"/>
  <c r="AC54" i="5"/>
  <c r="AG42" i="5"/>
  <c r="AC42" i="5"/>
  <c r="AH50" i="1"/>
  <c r="AL50" i="1"/>
  <c r="AN50" i="1"/>
  <c r="AC50" i="1"/>
  <c r="J7" i="5"/>
  <c r="J54" i="5" s="1"/>
  <c r="N7" i="5"/>
  <c r="N54" i="5" s="1"/>
  <c r="R7" i="5"/>
  <c r="R54" i="5" s="1"/>
  <c r="V7" i="5"/>
  <c r="Z7" i="5"/>
  <c r="K7" i="5"/>
  <c r="O7" i="5"/>
  <c r="S7" i="5"/>
  <c r="W7" i="5"/>
  <c r="AA7" i="5"/>
  <c r="AF57" i="1"/>
  <c r="AJ61" i="1"/>
  <c r="AN40" i="1"/>
  <c r="AN42" i="1"/>
  <c r="AN44" i="1"/>
  <c r="AN45" i="1"/>
  <c r="AN46" i="1"/>
  <c r="AN48" i="1"/>
  <c r="AN52" i="1"/>
  <c r="AN56" i="1"/>
  <c r="AN57" i="1"/>
  <c r="AN58" i="1"/>
  <c r="AN59" i="1"/>
  <c r="AN60" i="1"/>
  <c r="AN61" i="1"/>
  <c r="AN62" i="1"/>
  <c r="AM62" i="5"/>
  <c r="AM61" i="5"/>
  <c r="AM60" i="5"/>
  <c r="AM59" i="5"/>
  <c r="AM58" i="5"/>
  <c r="AM57" i="5"/>
  <c r="AM56" i="5"/>
  <c r="AM52" i="5"/>
  <c r="AM48" i="5"/>
  <c r="AM46" i="5"/>
  <c r="AM45" i="5"/>
  <c r="AM44" i="5"/>
  <c r="AM40" i="5"/>
  <c r="AI60" i="5"/>
  <c r="AI45" i="5"/>
  <c r="AE62" i="5"/>
  <c r="AE61" i="5"/>
  <c r="AE60" i="5"/>
  <c r="AE59" i="5"/>
  <c r="AE58" i="5"/>
  <c r="AE57" i="5"/>
  <c r="AE56" i="5"/>
  <c r="AE52" i="5"/>
  <c r="AE48" i="5"/>
  <c r="AE46" i="5"/>
  <c r="AE45" i="5"/>
  <c r="AE44" i="5"/>
  <c r="AE40" i="5"/>
  <c r="AI50" i="5"/>
  <c r="AG40" i="1"/>
  <c r="AG42" i="1"/>
  <c r="AG44" i="1"/>
  <c r="AG45" i="1"/>
  <c r="AG46" i="1"/>
  <c r="AG48" i="1"/>
  <c r="AG52" i="1"/>
  <c r="AG56" i="1"/>
  <c r="AG57" i="1"/>
  <c r="AG58" i="1"/>
  <c r="AG59" i="1"/>
  <c r="AG60" i="1"/>
  <c r="AG61" i="1"/>
  <c r="AG62" i="1"/>
  <c r="G60" i="5"/>
  <c r="C62" i="5"/>
  <c r="C61" i="5"/>
  <c r="C60" i="5"/>
  <c r="C59" i="5"/>
  <c r="C58" i="5"/>
  <c r="C57" i="5"/>
  <c r="C56" i="5"/>
  <c r="C54" i="5"/>
  <c r="C52" i="5"/>
  <c r="C50" i="5"/>
  <c r="C48" i="5"/>
  <c r="C46" i="5"/>
  <c r="C45" i="5"/>
  <c r="C44" i="5"/>
  <c r="C40" i="5"/>
  <c r="AM54" i="5"/>
  <c r="AK54" i="5"/>
  <c r="AG50" i="5"/>
  <c r="AE50" i="5"/>
  <c r="AC50" i="5"/>
  <c r="AK42" i="5"/>
  <c r="AE42" i="5"/>
  <c r="AL54" i="1"/>
  <c r="AN54" i="1"/>
  <c r="C7" i="1"/>
  <c r="T7" i="1"/>
  <c r="E42" i="5" l="1"/>
  <c r="E50" i="5"/>
  <c r="B62" i="5"/>
  <c r="B44" i="5"/>
  <c r="AK57" i="1"/>
  <c r="B54" i="5"/>
  <c r="E61" i="5"/>
  <c r="AI56" i="5"/>
  <c r="B42" i="5"/>
  <c r="B45" i="5"/>
  <c r="B58" i="5"/>
  <c r="B48" i="5"/>
  <c r="B59" i="5"/>
  <c r="B50" i="5"/>
  <c r="B40" i="5"/>
  <c r="B52" i="5"/>
  <c r="AF45" i="1"/>
  <c r="AC59" i="1"/>
  <c r="AC52" i="1"/>
  <c r="AC44" i="1"/>
  <c r="AC54" i="1"/>
  <c r="AC62" i="1"/>
  <c r="AC58" i="1"/>
  <c r="AC48" i="1"/>
  <c r="AC42" i="1"/>
  <c r="AD45" i="1"/>
  <c r="AF61" i="1"/>
  <c r="AJ50" i="1"/>
  <c r="AC61" i="1"/>
  <c r="AC57" i="1"/>
  <c r="AC46" i="1"/>
  <c r="AH58" i="1"/>
  <c r="AJ54" i="1"/>
  <c r="AJ56" i="1"/>
  <c r="AD50" i="1"/>
  <c r="AK40" i="1"/>
  <c r="AH57" i="1"/>
  <c r="AD60" i="1"/>
  <c r="AK46" i="1"/>
  <c r="AD54" i="1"/>
  <c r="AK61" i="1"/>
  <c r="AH48" i="1"/>
  <c r="AD56" i="1"/>
  <c r="AI46" i="5"/>
  <c r="AI57" i="5"/>
  <c r="AI61" i="5"/>
  <c r="AI52" i="1"/>
  <c r="AI40" i="5"/>
  <c r="AI48" i="5"/>
  <c r="AI58" i="5"/>
  <c r="AI62" i="5"/>
  <c r="AI42" i="5"/>
  <c r="AI61" i="1"/>
  <c r="AI44" i="1"/>
  <c r="AI54" i="5"/>
  <c r="G48" i="5"/>
  <c r="AI44" i="5"/>
  <c r="AI52" i="5"/>
  <c r="AI59" i="5"/>
  <c r="G54" i="5"/>
  <c r="G40" i="5"/>
  <c r="G56" i="5"/>
  <c r="G46" i="5"/>
  <c r="G59" i="5"/>
  <c r="AF60" i="1"/>
  <c r="AF56" i="1"/>
  <c r="AF44" i="1"/>
  <c r="AF54" i="1"/>
  <c r="AF52" i="1"/>
  <c r="AF59" i="1"/>
  <c r="AF48" i="1"/>
  <c r="AF42" i="1"/>
  <c r="H59" i="5"/>
  <c r="AI59" i="1"/>
  <c r="AF62" i="1"/>
  <c r="AF58" i="1"/>
  <c r="AF46" i="1"/>
  <c r="AF40" i="1"/>
  <c r="AH61" i="1"/>
  <c r="AH46" i="1"/>
  <c r="AI58" i="1"/>
  <c r="AI54" i="1"/>
  <c r="B46" i="5"/>
  <c r="B57" i="5"/>
  <c r="B61" i="5"/>
  <c r="E52" i="5"/>
  <c r="E62" i="5"/>
  <c r="F58" i="5"/>
  <c r="F42" i="5"/>
  <c r="E44" i="5"/>
  <c r="E57" i="5"/>
  <c r="E45" i="5"/>
  <c r="E58" i="5"/>
  <c r="F54" i="5"/>
  <c r="F59" i="5"/>
  <c r="F45" i="5"/>
  <c r="F50" i="5"/>
  <c r="E7" i="1"/>
  <c r="E42" i="1" s="1"/>
  <c r="E46" i="5"/>
  <c r="E54" i="5"/>
  <c r="E59" i="5"/>
  <c r="F61" i="5"/>
  <c r="E40" i="5"/>
  <c r="E48" i="5"/>
  <c r="E56" i="5"/>
  <c r="F62" i="5"/>
  <c r="F57" i="5"/>
  <c r="H44" i="5"/>
  <c r="U7" i="1"/>
  <c r="U57" i="1" s="1"/>
  <c r="W50" i="5"/>
  <c r="AD52" i="1"/>
  <c r="AD62" i="1"/>
  <c r="AD58" i="1"/>
  <c r="AD48" i="1"/>
  <c r="AD42" i="1"/>
  <c r="AI46" i="1"/>
  <c r="AI42" i="1"/>
  <c r="G7" i="1"/>
  <c r="G48" i="1" s="1"/>
  <c r="AD59" i="1"/>
  <c r="AD44" i="1"/>
  <c r="AI40" i="1"/>
  <c r="AI56" i="1"/>
  <c r="AI45" i="1"/>
  <c r="AI60" i="1"/>
  <c r="AI50" i="1"/>
  <c r="AB7" i="1"/>
  <c r="AB62" i="1" s="1"/>
  <c r="AD61" i="1"/>
  <c r="AD57" i="1"/>
  <c r="AD46" i="1"/>
  <c r="AI57" i="1"/>
  <c r="S7" i="1"/>
  <c r="S52" i="1" s="1"/>
  <c r="AI48" i="1"/>
  <c r="X7" i="1"/>
  <c r="X58" i="1" s="1"/>
  <c r="AJ60" i="1"/>
  <c r="AJ45" i="1"/>
  <c r="Z54" i="1"/>
  <c r="AH60" i="1"/>
  <c r="AH56" i="1"/>
  <c r="AH45" i="1"/>
  <c r="R7" i="1"/>
  <c r="R57" i="1" s="1"/>
  <c r="Z52" i="1"/>
  <c r="V7" i="1"/>
  <c r="V56" i="1" s="1"/>
  <c r="AH54" i="1"/>
  <c r="Y7" i="1"/>
  <c r="Y61" i="1" s="1"/>
  <c r="AJ57" i="1"/>
  <c r="AJ40" i="1"/>
  <c r="AH59" i="1"/>
  <c r="AH52" i="1"/>
  <c r="L7" i="1"/>
  <c r="L52" i="1" s="1"/>
  <c r="O7" i="1"/>
  <c r="AA7" i="1"/>
  <c r="G44" i="5"/>
  <c r="G50" i="5"/>
  <c r="G57" i="5"/>
  <c r="G61" i="5"/>
  <c r="G45" i="5"/>
  <c r="G52" i="5"/>
  <c r="G58" i="5"/>
  <c r="G62" i="5"/>
  <c r="B7" i="1"/>
  <c r="F46" i="5"/>
  <c r="F52" i="5"/>
  <c r="M7" i="1"/>
  <c r="J7" i="1"/>
  <c r="N7" i="1"/>
  <c r="N52" i="1" s="1"/>
  <c r="Z56" i="1"/>
  <c r="Z62" i="1"/>
  <c r="Z50" i="1"/>
  <c r="Z40" i="1"/>
  <c r="Z45" i="1"/>
  <c r="AJ59" i="1"/>
  <c r="AJ52" i="1"/>
  <c r="AJ44" i="1"/>
  <c r="Z44" i="1"/>
  <c r="H50" i="5"/>
  <c r="H42" i="5"/>
  <c r="K7" i="1"/>
  <c r="Z48" i="1"/>
  <c r="Z57" i="1"/>
  <c r="W7" i="1"/>
  <c r="W61" i="1" s="1"/>
  <c r="H57" i="5"/>
  <c r="Z42" i="1"/>
  <c r="Z59" i="1"/>
  <c r="Z60" i="1"/>
  <c r="Z46" i="1"/>
  <c r="AJ62" i="1"/>
  <c r="AJ58" i="1"/>
  <c r="AJ48" i="1"/>
  <c r="AJ42" i="1"/>
  <c r="O50" i="5"/>
  <c r="Z58" i="1"/>
  <c r="Z61" i="1"/>
  <c r="H46" i="5"/>
  <c r="F48" i="5"/>
  <c r="F56" i="5"/>
  <c r="F40" i="5"/>
  <c r="F60" i="5"/>
  <c r="Z50" i="5"/>
  <c r="X50" i="5"/>
  <c r="V50" i="5"/>
  <c r="X54" i="5"/>
  <c r="AK60" i="1"/>
  <c r="AK45" i="1"/>
  <c r="Q50" i="5"/>
  <c r="AK50" i="1"/>
  <c r="Z54" i="5"/>
  <c r="AA50" i="5"/>
  <c r="S50" i="5"/>
  <c r="K50" i="5"/>
  <c r="R50" i="5"/>
  <c r="AK59" i="1"/>
  <c r="AK52" i="1"/>
  <c r="M50" i="5"/>
  <c r="P50" i="5"/>
  <c r="Q7" i="1"/>
  <c r="J50" i="5"/>
  <c r="U50" i="5"/>
  <c r="AK54" i="1"/>
  <c r="AK56" i="1"/>
  <c r="T50" i="5"/>
  <c r="U54" i="5"/>
  <c r="V54" i="5"/>
  <c r="N50" i="5"/>
  <c r="AK62" i="1"/>
  <c r="AK58" i="1"/>
  <c r="AK48" i="1"/>
  <c r="AK42" i="1"/>
  <c r="Y50" i="5"/>
  <c r="AB50" i="5"/>
  <c r="L50" i="5"/>
  <c r="P7" i="1"/>
  <c r="H61" i="5"/>
  <c r="H60" i="5"/>
  <c r="H48" i="5"/>
  <c r="H52" i="5"/>
  <c r="H58" i="5"/>
  <c r="H45" i="5"/>
  <c r="H62" i="5"/>
  <c r="H56" i="5"/>
  <c r="H40" i="5"/>
  <c r="D7" i="1"/>
  <c r="H7" i="1"/>
  <c r="F7" i="1"/>
  <c r="T40" i="1"/>
  <c r="T62" i="1"/>
  <c r="T58" i="1"/>
  <c r="T48" i="1"/>
  <c r="T44" i="1"/>
  <c r="T61" i="1"/>
  <c r="T57" i="1"/>
  <c r="T42" i="1"/>
  <c r="T60" i="1"/>
  <c r="T56" i="1"/>
  <c r="T46" i="1"/>
  <c r="T59" i="1"/>
  <c r="T52" i="1"/>
  <c r="T45" i="1"/>
  <c r="U56" i="1"/>
  <c r="U46" i="1"/>
  <c r="U59" i="1"/>
  <c r="U52" i="1"/>
  <c r="U45" i="1"/>
  <c r="U58" i="1"/>
  <c r="U48" i="1"/>
  <c r="U44" i="1"/>
  <c r="X42" i="1"/>
  <c r="X62" i="1"/>
  <c r="X56" i="1"/>
  <c r="X46" i="1"/>
  <c r="I40" i="1"/>
  <c r="I44" i="1"/>
  <c r="I46" i="1"/>
  <c r="I52" i="1"/>
  <c r="I62" i="1"/>
  <c r="I60" i="1"/>
  <c r="I58" i="1"/>
  <c r="I54" i="1"/>
  <c r="I48" i="1"/>
  <c r="I45" i="1"/>
  <c r="I56" i="1"/>
  <c r="I61" i="1"/>
  <c r="I59" i="1"/>
  <c r="I57" i="1"/>
  <c r="C40" i="1"/>
  <c r="C42" i="1"/>
  <c r="C44" i="1"/>
  <c r="C45" i="1"/>
  <c r="C46" i="1"/>
  <c r="C48" i="1"/>
  <c r="C52" i="1"/>
  <c r="C56" i="1"/>
  <c r="C57" i="1"/>
  <c r="C58" i="1"/>
  <c r="C59" i="1"/>
  <c r="C60" i="1"/>
  <c r="C61" i="1"/>
  <c r="C62" i="1"/>
  <c r="C54" i="1"/>
  <c r="AA40" i="5"/>
  <c r="AA42" i="5"/>
  <c r="AA59" i="5"/>
  <c r="AA52" i="5"/>
  <c r="AA62" i="5"/>
  <c r="AA58" i="5"/>
  <c r="AA48" i="5"/>
  <c r="AA44" i="5"/>
  <c r="AA61" i="5"/>
  <c r="AA57" i="5"/>
  <c r="AA45" i="5"/>
  <c r="AA60" i="5"/>
  <c r="AA56" i="5"/>
  <c r="AA46" i="5"/>
  <c r="W40" i="5"/>
  <c r="W42" i="5"/>
  <c r="W59" i="5"/>
  <c r="W52" i="5"/>
  <c r="W62" i="5"/>
  <c r="W58" i="5"/>
  <c r="W48" i="5"/>
  <c r="W44" i="5"/>
  <c r="W61" i="5"/>
  <c r="W57" i="5"/>
  <c r="W45" i="5"/>
  <c r="W60" i="5"/>
  <c r="W56" i="5"/>
  <c r="W46" i="5"/>
  <c r="S40" i="5"/>
  <c r="S42" i="5"/>
  <c r="S59" i="5"/>
  <c r="S52" i="5"/>
  <c r="S62" i="5"/>
  <c r="S58" i="5"/>
  <c r="S48" i="5"/>
  <c r="S44" i="5"/>
  <c r="S61" i="5"/>
  <c r="S57" i="5"/>
  <c r="S45" i="5"/>
  <c r="S60" i="5"/>
  <c r="S56" i="5"/>
  <c r="S46" i="5"/>
  <c r="O40" i="5"/>
  <c r="O42" i="5"/>
  <c r="O59" i="5"/>
  <c r="O52" i="5"/>
  <c r="O62" i="5"/>
  <c r="O58" i="5"/>
  <c r="O48" i="5"/>
  <c r="O44" i="5"/>
  <c r="O61" i="5"/>
  <c r="O57" i="5"/>
  <c r="O45" i="5"/>
  <c r="O60" i="5"/>
  <c r="O56" i="5"/>
  <c r="O46" i="5"/>
  <c r="K40" i="5"/>
  <c r="K42" i="5"/>
  <c r="K59" i="5"/>
  <c r="K52" i="5"/>
  <c r="K62" i="5"/>
  <c r="K58" i="5"/>
  <c r="K48" i="5"/>
  <c r="K44" i="5"/>
  <c r="K61" i="5"/>
  <c r="K57" i="5"/>
  <c r="K45" i="5"/>
  <c r="K60" i="5"/>
  <c r="K56" i="5"/>
  <c r="K46" i="5"/>
  <c r="Z40" i="5"/>
  <c r="Z62" i="5"/>
  <c r="Z58" i="5"/>
  <c r="Z48" i="5"/>
  <c r="Z46" i="5"/>
  <c r="Z61" i="5"/>
  <c r="Z57" i="5"/>
  <c r="Z60" i="5"/>
  <c r="Z56" i="5"/>
  <c r="Z44" i="5"/>
  <c r="Z42" i="5"/>
  <c r="Z59" i="5"/>
  <c r="Z52" i="5"/>
  <c r="Z45" i="5"/>
  <c r="V40" i="5"/>
  <c r="V62" i="5"/>
  <c r="V58" i="5"/>
  <c r="V48" i="5"/>
  <c r="V46" i="5"/>
  <c r="V61" i="5"/>
  <c r="V57" i="5"/>
  <c r="V60" i="5"/>
  <c r="V56" i="5"/>
  <c r="V44" i="5"/>
  <c r="V42" i="5"/>
  <c r="V59" i="5"/>
  <c r="V52" i="5"/>
  <c r="V45" i="5"/>
  <c r="R40" i="5"/>
  <c r="R62" i="5"/>
  <c r="R58" i="5"/>
  <c r="R48" i="5"/>
  <c r="R46" i="5"/>
  <c r="R61" i="5"/>
  <c r="R57" i="5"/>
  <c r="R60" i="5"/>
  <c r="R56" i="5"/>
  <c r="R44" i="5"/>
  <c r="R42" i="5"/>
  <c r="R59" i="5"/>
  <c r="R52" i="5"/>
  <c r="R45" i="5"/>
  <c r="N40" i="5"/>
  <c r="N62" i="5"/>
  <c r="N58" i="5"/>
  <c r="N48" i="5"/>
  <c r="N46" i="5"/>
  <c r="N61" i="5"/>
  <c r="N57" i="5"/>
  <c r="N60" i="5"/>
  <c r="N56" i="5"/>
  <c r="N44" i="5"/>
  <c r="N42" i="5"/>
  <c r="N59" i="5"/>
  <c r="N52" i="5"/>
  <c r="N45" i="5"/>
  <c r="J40" i="5"/>
  <c r="J62" i="5"/>
  <c r="J58" i="5"/>
  <c r="J48" i="5"/>
  <c r="J46" i="5"/>
  <c r="J61" i="5"/>
  <c r="J57" i="5"/>
  <c r="J60" i="5"/>
  <c r="J56" i="5"/>
  <c r="J44" i="5"/>
  <c r="J42" i="5"/>
  <c r="J59" i="5"/>
  <c r="J52" i="5"/>
  <c r="J45" i="5"/>
  <c r="I7" i="5"/>
  <c r="X54" i="1"/>
  <c r="U50" i="1"/>
  <c r="AA54" i="5"/>
  <c r="S54" i="5"/>
  <c r="K54" i="5"/>
  <c r="I42" i="1"/>
  <c r="Y40" i="5"/>
  <c r="Y61" i="5"/>
  <c r="Y57" i="5"/>
  <c r="Y45" i="5"/>
  <c r="Y60" i="5"/>
  <c r="Y56" i="5"/>
  <c r="Y46" i="5"/>
  <c r="Y42" i="5"/>
  <c r="Y59" i="5"/>
  <c r="Y52" i="5"/>
  <c r="Y62" i="5"/>
  <c r="Y58" i="5"/>
  <c r="Y48" i="5"/>
  <c r="Y44" i="5"/>
  <c r="U40" i="5"/>
  <c r="U61" i="5"/>
  <c r="U57" i="5"/>
  <c r="U45" i="5"/>
  <c r="U60" i="5"/>
  <c r="U56" i="5"/>
  <c r="U46" i="5"/>
  <c r="U42" i="5"/>
  <c r="U59" i="5"/>
  <c r="U52" i="5"/>
  <c r="U62" i="5"/>
  <c r="U58" i="5"/>
  <c r="U48" i="5"/>
  <c r="U44" i="5"/>
  <c r="Q40" i="5"/>
  <c r="Q61" i="5"/>
  <c r="Q57" i="5"/>
  <c r="Q45" i="5"/>
  <c r="Q60" i="5"/>
  <c r="Q56" i="5"/>
  <c r="Q46" i="5"/>
  <c r="Q42" i="5"/>
  <c r="Q59" i="5"/>
  <c r="Q52" i="5"/>
  <c r="Q62" i="5"/>
  <c r="Q58" i="5"/>
  <c r="Q48" i="5"/>
  <c r="Q44" i="5"/>
  <c r="M40" i="5"/>
  <c r="M61" i="5"/>
  <c r="M57" i="5"/>
  <c r="M45" i="5"/>
  <c r="M60" i="5"/>
  <c r="M56" i="5"/>
  <c r="M46" i="5"/>
  <c r="M42" i="5"/>
  <c r="M59" i="5"/>
  <c r="M52" i="5"/>
  <c r="M62" i="5"/>
  <c r="M58" i="5"/>
  <c r="M48" i="5"/>
  <c r="M44" i="5"/>
  <c r="AB40" i="5"/>
  <c r="AB60" i="5"/>
  <c r="AB56" i="5"/>
  <c r="AB44" i="5"/>
  <c r="AB42" i="5"/>
  <c r="AB59" i="5"/>
  <c r="AB52" i="5"/>
  <c r="AB45" i="5"/>
  <c r="AB62" i="5"/>
  <c r="AB58" i="5"/>
  <c r="AB48" i="5"/>
  <c r="AB46" i="5"/>
  <c r="AB61" i="5"/>
  <c r="AB57" i="5"/>
  <c r="X40" i="5"/>
  <c r="X60" i="5"/>
  <c r="X56" i="5"/>
  <c r="X44" i="5"/>
  <c r="X42" i="5"/>
  <c r="X59" i="5"/>
  <c r="X52" i="5"/>
  <c r="X45" i="5"/>
  <c r="X62" i="5"/>
  <c r="X58" i="5"/>
  <c r="X48" i="5"/>
  <c r="X46" i="5"/>
  <c r="X61" i="5"/>
  <c r="X57" i="5"/>
  <c r="T40" i="5"/>
  <c r="T60" i="5"/>
  <c r="T56" i="5"/>
  <c r="T44" i="5"/>
  <c r="T42" i="5"/>
  <c r="T59" i="5"/>
  <c r="T52" i="5"/>
  <c r="T45" i="5"/>
  <c r="T62" i="5"/>
  <c r="T58" i="5"/>
  <c r="T48" i="5"/>
  <c r="T46" i="5"/>
  <c r="T61" i="5"/>
  <c r="T57" i="5"/>
  <c r="P40" i="5"/>
  <c r="P60" i="5"/>
  <c r="P56" i="5"/>
  <c r="P44" i="5"/>
  <c r="P42" i="5"/>
  <c r="P59" i="5"/>
  <c r="P52" i="5"/>
  <c r="P45" i="5"/>
  <c r="P62" i="5"/>
  <c r="P58" i="5"/>
  <c r="P48" i="5"/>
  <c r="P46" i="5"/>
  <c r="P61" i="5"/>
  <c r="P57" i="5"/>
  <c r="L40" i="5"/>
  <c r="L60" i="5"/>
  <c r="L56" i="5"/>
  <c r="L44" i="5"/>
  <c r="L42" i="5"/>
  <c r="L59" i="5"/>
  <c r="L52" i="5"/>
  <c r="L45" i="5"/>
  <c r="L62" i="5"/>
  <c r="L58" i="5"/>
  <c r="L48" i="5"/>
  <c r="L46" i="5"/>
  <c r="L61" i="5"/>
  <c r="L57" i="5"/>
  <c r="C50" i="1"/>
  <c r="T54" i="1"/>
  <c r="U54" i="1"/>
  <c r="W54" i="5"/>
  <c r="O54" i="5"/>
  <c r="I50" i="1"/>
  <c r="T50" i="1"/>
  <c r="U60" i="1" l="1"/>
  <c r="U61" i="1"/>
  <c r="U40" i="1"/>
  <c r="E59" i="1"/>
  <c r="E44" i="1"/>
  <c r="V52" i="1"/>
  <c r="E57" i="1"/>
  <c r="E40" i="1"/>
  <c r="V60" i="1"/>
  <c r="E54" i="1"/>
  <c r="E52" i="1"/>
  <c r="V57" i="1"/>
  <c r="E61" i="1"/>
  <c r="E46" i="1"/>
  <c r="V48" i="1"/>
  <c r="N46" i="1"/>
  <c r="Y59" i="1"/>
  <c r="X50" i="1"/>
  <c r="X61" i="1"/>
  <c r="X45" i="1"/>
  <c r="X44" i="1"/>
  <c r="G59" i="1"/>
  <c r="G52" i="1"/>
  <c r="G44" i="1"/>
  <c r="G54" i="1"/>
  <c r="E50" i="1"/>
  <c r="E60" i="1"/>
  <c r="E56" i="1"/>
  <c r="E45" i="1"/>
  <c r="AB60" i="1"/>
  <c r="V45" i="1"/>
  <c r="Y56" i="1"/>
  <c r="G58" i="1"/>
  <c r="G42" i="1"/>
  <c r="E62" i="1"/>
  <c r="E58" i="1"/>
  <c r="E48" i="1"/>
  <c r="V44" i="1"/>
  <c r="Y48" i="1"/>
  <c r="G62" i="1"/>
  <c r="S59" i="1"/>
  <c r="S48" i="1"/>
  <c r="AB44" i="1"/>
  <c r="L46" i="1"/>
  <c r="AB40" i="1"/>
  <c r="Y58" i="1"/>
  <c r="W46" i="1"/>
  <c r="AB52" i="1"/>
  <c r="G50" i="1"/>
  <c r="Y52" i="1"/>
  <c r="Y40" i="1"/>
  <c r="G60" i="1"/>
  <c r="G56" i="1"/>
  <c r="G45" i="1"/>
  <c r="L61" i="1"/>
  <c r="S62" i="1"/>
  <c r="Y60" i="1"/>
  <c r="G61" i="1"/>
  <c r="G57" i="1"/>
  <c r="G46" i="1"/>
  <c r="G40" i="1"/>
  <c r="W50" i="1"/>
  <c r="L56" i="1"/>
  <c r="S57" i="1"/>
  <c r="L57" i="1"/>
  <c r="R56" i="1"/>
  <c r="R62" i="1"/>
  <c r="R58" i="1"/>
  <c r="AB54" i="1"/>
  <c r="AB59" i="1"/>
  <c r="AB48" i="1"/>
  <c r="L50" i="1"/>
  <c r="AB46" i="1"/>
  <c r="Y42" i="1"/>
  <c r="S46" i="1"/>
  <c r="AB42" i="1"/>
  <c r="AB50" i="1"/>
  <c r="AB57" i="1"/>
  <c r="AB58" i="1"/>
  <c r="Y54" i="1"/>
  <c r="Y62" i="1"/>
  <c r="Y57" i="1"/>
  <c r="L60" i="1"/>
  <c r="S60" i="1"/>
  <c r="L54" i="1"/>
  <c r="L45" i="1"/>
  <c r="R40" i="1"/>
  <c r="R48" i="1"/>
  <c r="L42" i="1"/>
  <c r="Y50" i="1"/>
  <c r="AB45" i="1"/>
  <c r="AB56" i="1"/>
  <c r="AB61" i="1"/>
  <c r="U62" i="1"/>
  <c r="U42" i="1"/>
  <c r="Y44" i="1"/>
  <c r="Y45" i="1"/>
  <c r="Y46" i="1"/>
  <c r="L59" i="1"/>
  <c r="L62" i="1"/>
  <c r="S61" i="1"/>
  <c r="S44" i="1"/>
  <c r="L44" i="1"/>
  <c r="L58" i="1"/>
  <c r="R50" i="1"/>
  <c r="L40" i="1"/>
  <c r="W62" i="1"/>
  <c r="V54" i="1"/>
  <c r="X52" i="1"/>
  <c r="X60" i="1"/>
  <c r="X48" i="1"/>
  <c r="X40" i="1"/>
  <c r="V61" i="1"/>
  <c r="V58" i="1"/>
  <c r="V59" i="1"/>
  <c r="V40" i="1"/>
  <c r="V50" i="1"/>
  <c r="W42" i="1"/>
  <c r="X59" i="1"/>
  <c r="X57" i="1"/>
  <c r="V42" i="1"/>
  <c r="V62" i="1"/>
  <c r="V46" i="1"/>
  <c r="S54" i="1"/>
  <c r="S40" i="1"/>
  <c r="S58" i="1"/>
  <c r="S45" i="1"/>
  <c r="R60" i="1"/>
  <c r="S50" i="1"/>
  <c r="S56" i="1"/>
  <c r="L48" i="1"/>
  <c r="S42" i="1"/>
  <c r="R61" i="1"/>
  <c r="R44" i="1"/>
  <c r="R52" i="1"/>
  <c r="R59" i="1"/>
  <c r="R45" i="1"/>
  <c r="R54" i="1"/>
  <c r="R42" i="1"/>
  <c r="N56" i="1"/>
  <c r="N59" i="1"/>
  <c r="N48" i="1"/>
  <c r="N57" i="1"/>
  <c r="R46" i="1"/>
  <c r="J42" i="1"/>
  <c r="J58" i="1"/>
  <c r="J52" i="1"/>
  <c r="J59" i="1"/>
  <c r="J50" i="1"/>
  <c r="J62" i="1"/>
  <c r="J60" i="1"/>
  <c r="J45" i="1"/>
  <c r="J54" i="1"/>
  <c r="J44" i="1"/>
  <c r="J56" i="1"/>
  <c r="J48" i="1"/>
  <c r="J61" i="1"/>
  <c r="J57" i="1"/>
  <c r="J40" i="1"/>
  <c r="J46" i="1"/>
  <c r="N45" i="1"/>
  <c r="N61" i="1"/>
  <c r="N50" i="1"/>
  <c r="N58" i="1"/>
  <c r="B46" i="1"/>
  <c r="B40" i="1"/>
  <c r="B52" i="1"/>
  <c r="B62" i="1"/>
  <c r="B57" i="1"/>
  <c r="B42" i="1"/>
  <c r="B56" i="1"/>
  <c r="B50" i="1"/>
  <c r="B59" i="1"/>
  <c r="B45" i="1"/>
  <c r="B58" i="1"/>
  <c r="B54" i="1"/>
  <c r="B61" i="1"/>
  <c r="B44" i="1"/>
  <c r="B60" i="1"/>
  <c r="B48" i="1"/>
  <c r="N62" i="1"/>
  <c r="N42" i="1"/>
  <c r="M62" i="1"/>
  <c r="M58" i="1"/>
  <c r="M52" i="1"/>
  <c r="M45" i="1"/>
  <c r="M50" i="1"/>
  <c r="M40" i="1"/>
  <c r="M59" i="1"/>
  <c r="M54" i="1"/>
  <c r="M46" i="1"/>
  <c r="M42" i="1"/>
  <c r="M60" i="1"/>
  <c r="M56" i="1"/>
  <c r="M48" i="1"/>
  <c r="M61" i="1"/>
  <c r="M44" i="1"/>
  <c r="M57" i="1"/>
  <c r="O60" i="1"/>
  <c r="O56" i="1"/>
  <c r="O48" i="1"/>
  <c r="O54" i="1"/>
  <c r="O61" i="1"/>
  <c r="O57" i="1"/>
  <c r="O44" i="1"/>
  <c r="O62" i="1"/>
  <c r="O58" i="1"/>
  <c r="O52" i="1"/>
  <c r="O45" i="1"/>
  <c r="O42" i="1"/>
  <c r="O40" i="1"/>
  <c r="O46" i="1"/>
  <c r="O59" i="1"/>
  <c r="N40" i="1"/>
  <c r="N60" i="1"/>
  <c r="N54" i="1"/>
  <c r="N44" i="1"/>
  <c r="O50" i="1"/>
  <c r="AA50" i="1"/>
  <c r="AA56" i="1"/>
  <c r="AA57" i="1"/>
  <c r="AA48" i="1"/>
  <c r="AA42" i="1"/>
  <c r="AA46" i="1"/>
  <c r="AA62" i="1"/>
  <c r="AA60" i="1"/>
  <c r="AA61" i="1"/>
  <c r="AA45" i="1"/>
  <c r="AA54" i="1"/>
  <c r="AA58" i="1"/>
  <c r="AA52" i="1"/>
  <c r="AA44" i="1"/>
  <c r="AA59" i="1"/>
  <c r="AA40" i="1"/>
  <c r="W45" i="1"/>
  <c r="W44" i="1"/>
  <c r="W48" i="1"/>
  <c r="W56" i="1"/>
  <c r="W40" i="1"/>
  <c r="W60" i="1"/>
  <c r="W52" i="1"/>
  <c r="W57" i="1"/>
  <c r="W58" i="1"/>
  <c r="W59" i="1"/>
  <c r="W54" i="1"/>
  <c r="K40" i="1"/>
  <c r="K42" i="1"/>
  <c r="K59" i="1"/>
  <c r="K54" i="1"/>
  <c r="K46" i="1"/>
  <c r="K62" i="1"/>
  <c r="K60" i="1"/>
  <c r="K56" i="1"/>
  <c r="K48" i="1"/>
  <c r="K61" i="1"/>
  <c r="K57" i="1"/>
  <c r="K44" i="1"/>
  <c r="K58" i="1"/>
  <c r="K52" i="1"/>
  <c r="K45" i="1"/>
  <c r="K50" i="1"/>
  <c r="Q54" i="1"/>
  <c r="Q42" i="1"/>
  <c r="Q60" i="1"/>
  <c r="Q48" i="1"/>
  <c r="Q46" i="1"/>
  <c r="Q56" i="1"/>
  <c r="Q40" i="1"/>
  <c r="Q57" i="1"/>
  <c r="Q61" i="1"/>
  <c r="Q50" i="1"/>
  <c r="Q58" i="1"/>
  <c r="Q45" i="1"/>
  <c r="Q59" i="1"/>
  <c r="Q52" i="1"/>
  <c r="Q44" i="1"/>
  <c r="Q62" i="1"/>
  <c r="I50" i="5"/>
  <c r="P59" i="1"/>
  <c r="P46" i="1"/>
  <c r="P62" i="1"/>
  <c r="P52" i="1"/>
  <c r="P54" i="1"/>
  <c r="P58" i="1"/>
  <c r="P56" i="1"/>
  <c r="P42" i="1"/>
  <c r="P57" i="1"/>
  <c r="P44" i="1"/>
  <c r="P60" i="1"/>
  <c r="P48" i="1"/>
  <c r="P40" i="1"/>
  <c r="P45" i="1"/>
  <c r="P61" i="1"/>
  <c r="P50" i="1"/>
  <c r="F40" i="1"/>
  <c r="F44" i="1"/>
  <c r="F46" i="1"/>
  <c r="F52" i="1"/>
  <c r="F57" i="1"/>
  <c r="F59" i="1"/>
  <c r="F61" i="1"/>
  <c r="F50" i="1"/>
  <c r="F54" i="1"/>
  <c r="F42" i="1"/>
  <c r="F45" i="1"/>
  <c r="F48" i="1"/>
  <c r="F56" i="1"/>
  <c r="F58" i="1"/>
  <c r="F60" i="1"/>
  <c r="F62" i="1"/>
  <c r="H54" i="1"/>
  <c r="H40" i="1"/>
  <c r="H44" i="1"/>
  <c r="H46" i="1"/>
  <c r="H52" i="1"/>
  <c r="H57" i="1"/>
  <c r="H59" i="1"/>
  <c r="H61" i="1"/>
  <c r="H42" i="1"/>
  <c r="H45" i="1"/>
  <c r="H48" i="1"/>
  <c r="H56" i="1"/>
  <c r="H58" i="1"/>
  <c r="H60" i="1"/>
  <c r="H62" i="1"/>
  <c r="H50" i="1"/>
  <c r="D50" i="1"/>
  <c r="D40" i="1"/>
  <c r="D44" i="1"/>
  <c r="D46" i="1"/>
  <c r="D52" i="1"/>
  <c r="D57" i="1"/>
  <c r="D59" i="1"/>
  <c r="D61" i="1"/>
  <c r="D54" i="1"/>
  <c r="D42" i="1"/>
  <c r="D45" i="1"/>
  <c r="D48" i="1"/>
  <c r="D56" i="1"/>
  <c r="D58" i="1"/>
  <c r="D60" i="1"/>
  <c r="D62" i="1"/>
  <c r="BA48" i="5"/>
  <c r="I40" i="5"/>
  <c r="I56" i="5"/>
  <c r="I61" i="5"/>
  <c r="I59" i="5"/>
  <c r="I57" i="5"/>
  <c r="I48" i="5"/>
  <c r="I46" i="5"/>
  <c r="I52" i="5"/>
  <c r="I62" i="5"/>
  <c r="I60" i="5"/>
  <c r="I58" i="5"/>
  <c r="I42" i="5"/>
  <c r="I44" i="5"/>
  <c r="I45" i="5"/>
  <c r="I54" i="5"/>
</calcChain>
</file>

<file path=xl/sharedStrings.xml><?xml version="1.0" encoding="utf-8"?>
<sst xmlns="http://schemas.openxmlformats.org/spreadsheetml/2006/main" count="294" uniqueCount="167">
  <si>
    <t>CARICOM COUNTRIES</t>
  </si>
  <si>
    <t>CARICOM</t>
  </si>
  <si>
    <t xml:space="preserve"> MDCs</t>
  </si>
  <si>
    <t xml:space="preserve">     Barbados</t>
  </si>
  <si>
    <t xml:space="preserve">     Guyana</t>
  </si>
  <si>
    <t xml:space="preserve">     Jamaica</t>
  </si>
  <si>
    <t xml:space="preserve">     Trinidad and Tobago</t>
  </si>
  <si>
    <t xml:space="preserve"> LDCs</t>
  </si>
  <si>
    <t xml:space="preserve">     Belize</t>
  </si>
  <si>
    <t xml:space="preserve"> OECS</t>
  </si>
  <si>
    <t xml:space="preserve">     Antigua and Barbuda</t>
  </si>
  <si>
    <t xml:space="preserve">     Dominica</t>
  </si>
  <si>
    <t xml:space="preserve">     Grenada</t>
  </si>
  <si>
    <t xml:space="preserve">     Montserrat</t>
  </si>
  <si>
    <t xml:space="preserve">     St. Kitts and Nevis</t>
  </si>
  <si>
    <t xml:space="preserve">     Saint Lucia</t>
  </si>
  <si>
    <t xml:space="preserve">     St. Vincent and the Grenadines</t>
  </si>
  <si>
    <t>NOTE : … Means Data Not Available.</t>
  </si>
  <si>
    <t>Suriname</t>
  </si>
  <si>
    <t>US$000</t>
  </si>
  <si>
    <t xml:space="preserve">           Suriname joined CARICOM in 1995</t>
  </si>
  <si>
    <t>1993</t>
  </si>
  <si>
    <t>2006</t>
  </si>
  <si>
    <t>2007</t>
  </si>
  <si>
    <t>2008</t>
  </si>
  <si>
    <t>2009</t>
  </si>
  <si>
    <t>2010</t>
  </si>
  <si>
    <t>2011</t>
  </si>
  <si>
    <t>0.</t>
  </si>
  <si>
    <t>FOOD AND LIVE ANIMALS CHIEFLY FOR FOOD</t>
  </si>
  <si>
    <t>1.</t>
  </si>
  <si>
    <t>BEVERAGES AND TOBACCO</t>
  </si>
  <si>
    <t>2.</t>
  </si>
  <si>
    <t>CRUDE MATERIALS, INEDIBLE, EXCEPT FUELS</t>
  </si>
  <si>
    <t>3.</t>
  </si>
  <si>
    <t>MINERAL FUELS, LUBRICANTS AND RELATED MATERIALS</t>
  </si>
  <si>
    <t>4.</t>
  </si>
  <si>
    <t>ANIMAL AND VEGETABLE OILS, FATS AND WAXES</t>
  </si>
  <si>
    <t>5.</t>
  </si>
  <si>
    <t>CHEMICALS AND RELATED PRODUCTS, NOT ELSEWHERE SPECIFIED</t>
  </si>
  <si>
    <t>6.</t>
  </si>
  <si>
    <t>MANUFACTURED GOODS CLASSIFIED CHIEFLY BY MATERIAL</t>
  </si>
  <si>
    <t>7.</t>
  </si>
  <si>
    <t>MACHINERY AND TRANSPORT EQUIPMENT</t>
  </si>
  <si>
    <t>8.</t>
  </si>
  <si>
    <t>MISCELLANEOUS MANUFACTURED ARTICLES</t>
  </si>
  <si>
    <t>9.</t>
  </si>
  <si>
    <t>COMMODITIES AND TRANSACTIONS NOT CLASSIFIED ELSEWHERE</t>
  </si>
  <si>
    <t>1973</t>
  </si>
  <si>
    <t>…</t>
  </si>
  <si>
    <t>SITC SECTIONS</t>
  </si>
  <si>
    <t>1980</t>
  </si>
  <si>
    <t>1981</t>
  </si>
  <si>
    <t>1982</t>
  </si>
  <si>
    <t>1983</t>
  </si>
  <si>
    <t>1984</t>
  </si>
  <si>
    <t>1974</t>
  </si>
  <si>
    <t>1975</t>
  </si>
  <si>
    <t>1976</t>
  </si>
  <si>
    <t>1977</t>
  </si>
  <si>
    <t>1978</t>
  </si>
  <si>
    <t>1985</t>
  </si>
  <si>
    <t>1987</t>
  </si>
  <si>
    <t>1988</t>
  </si>
  <si>
    <t>1989</t>
  </si>
  <si>
    <t>1994</t>
  </si>
  <si>
    <t>1999</t>
  </si>
  <si>
    <t>2000</t>
  </si>
  <si>
    <t>2005</t>
  </si>
  <si>
    <t>CARICOM'S TOTAL IMPORTS BY SITC SECTIONS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</si>
  <si>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</si>
  <si>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</si>
  <si>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</si>
  <si>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</si>
  <si>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</si>
  <si>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</si>
  <si>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</si>
  <si>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</si>
  <si>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</si>
  <si>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</si>
  <si>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CARICOM'S TOTAL EXPORTS BY SITC SECTIONS</t>
  </si>
  <si>
    <t>DESCRIPTION</t>
  </si>
  <si>
    <t>1986 a</t>
  </si>
  <si>
    <t>1990 b</t>
  </si>
  <si>
    <t>1991 c</t>
  </si>
  <si>
    <t>1992 d</t>
  </si>
  <si>
    <t>1995 e</t>
  </si>
  <si>
    <t xml:space="preserve">Notes: </t>
  </si>
  <si>
    <t>SITC DESCRIPTION</t>
  </si>
  <si>
    <t>TOTAL</t>
  </si>
  <si>
    <t>SITC 
SECTION</t>
  </si>
  <si>
    <t>Notes:</t>
  </si>
  <si>
    <t>1973 (a)</t>
  </si>
  <si>
    <t>1974 (a)</t>
  </si>
  <si>
    <t>1975 (a)</t>
  </si>
  <si>
    <t>1977 (b)</t>
  </si>
  <si>
    <t>1978 (b)</t>
  </si>
  <si>
    <t>CARICOM'S TOTAL IMPORTS : 1973 - 2022  Percentage Distribution</t>
  </si>
  <si>
    <t>CARICOM'S TOTAL EXPORTS : 1973 - 2022  Percentage Distribution</t>
  </si>
  <si>
    <t>1996 e</t>
  </si>
  <si>
    <t>Aver 1973-2022</t>
  </si>
  <si>
    <t>1979 (a)</t>
  </si>
  <si>
    <t>1997 (f)</t>
  </si>
  <si>
    <t>1998 (f)</t>
  </si>
  <si>
    <t>2001 (a)</t>
  </si>
  <si>
    <t>2002 (a)</t>
  </si>
  <si>
    <t>2003 (a)</t>
  </si>
  <si>
    <t>2004 (a)</t>
  </si>
  <si>
    <t>2022 (g)</t>
  </si>
  <si>
    <t>a      Excludes data for Antigua and Barbuda</t>
  </si>
  <si>
    <t>b      Excludes data for Guyana</t>
  </si>
  <si>
    <t>c      Excludes data for Belize</t>
  </si>
  <si>
    <t>d      Excludes data for Grenada</t>
  </si>
  <si>
    <t>e      Excludes data for Guyana and Montserrat</t>
  </si>
  <si>
    <t>f      Excludes data for Montserrat</t>
  </si>
  <si>
    <t>g      Excludes data for Dominica</t>
  </si>
  <si>
    <t>1979 (c)</t>
  </si>
  <si>
    <t>1982 (d)</t>
  </si>
  <si>
    <t>1985 (d)</t>
  </si>
  <si>
    <t>1986 (d )</t>
  </si>
  <si>
    <t>1990 (e)</t>
  </si>
  <si>
    <t>1991 (f )</t>
  </si>
  <si>
    <t>1992 (g)</t>
  </si>
  <si>
    <t>1993 (h)</t>
  </si>
  <si>
    <t>1994 (d)</t>
  </si>
  <si>
    <t>1995 (h)</t>
  </si>
  <si>
    <t>1996 (h)</t>
  </si>
  <si>
    <t>1997 (i)</t>
  </si>
  <si>
    <t>1998 (i)</t>
  </si>
  <si>
    <t>2000 (j)</t>
  </si>
  <si>
    <t>2001 (k)</t>
  </si>
  <si>
    <t>2002 (k)</t>
  </si>
  <si>
    <t>2003 (k)</t>
  </si>
  <si>
    <t>2004 (k)</t>
  </si>
  <si>
    <t>2005 (j)</t>
  </si>
  <si>
    <t>2006 (j)</t>
  </si>
  <si>
    <t>2007 (j)</t>
  </si>
  <si>
    <t>2008 (j)</t>
  </si>
  <si>
    <t>2009 (j)</t>
  </si>
  <si>
    <t>2010 (l)</t>
  </si>
  <si>
    <t>2011 (l)</t>
  </si>
  <si>
    <t>2012 (j)</t>
  </si>
  <si>
    <t>2013 (j)</t>
  </si>
  <si>
    <t>2014 (m)</t>
  </si>
  <si>
    <t>2015 (m)</t>
  </si>
  <si>
    <t>2016 (j)</t>
  </si>
  <si>
    <t>2017 (j)</t>
  </si>
  <si>
    <t>2018 (j)</t>
  </si>
  <si>
    <t>2019 (j)</t>
  </si>
  <si>
    <t>2020 (j)</t>
  </si>
  <si>
    <t>2021 (j)</t>
  </si>
  <si>
    <t>2022 (m)</t>
  </si>
  <si>
    <t>a - Excludes data for Montserrat.</t>
  </si>
  <si>
    <t>b - Excludes data for Grenada</t>
  </si>
  <si>
    <t>c - Excludes data for Antigua and Barbuda, Belize and Grenada</t>
  </si>
  <si>
    <t>d - Excludes data for Antigua and Barbuda</t>
  </si>
  <si>
    <t>e - Excludes data for Guyana</t>
  </si>
  <si>
    <t>f - Excludes data for Antigua and Barbuda, Belize and Guyana</t>
  </si>
  <si>
    <t>g - Excludes data for Antigua and Barbuda, Grenada and Guyana</t>
  </si>
  <si>
    <t>h - Excludes data for Antigua and Barbuda and Guyana</t>
  </si>
  <si>
    <t>i  - Excludes data for Antigua and Barbuda and Montserrat</t>
  </si>
  <si>
    <t>j - Excludes data for Suriname</t>
  </si>
  <si>
    <t>k - Excludes data for Antigua and Barbuda and Suriname</t>
  </si>
  <si>
    <t>l - Excludes data for Montserrat and Suriname</t>
  </si>
  <si>
    <t>m -Excludes data for Dominica and Suriname</t>
  </si>
  <si>
    <t>VALUE OF CARICOM'S TOTAL IMPORTS : 1973 - 2023</t>
  </si>
  <si>
    <t>VALUE OF CARICOM'S TOTAL EXPORTS: 1973 - 2023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</si>
</sst>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7" formatCode="_(* ###0_);_(* \(###0\);_(* &quot;-&quot;_);_(@_)"/>
  </numFmts>
  <fonts count="15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8"/>
      <color indexed="8"/>
      <name val="Arial Narrow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3" tint="0.59996337778862885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left" indent="1"/>
    </xf>
    <xf numFmtId="0" fontId="0" fillId="0" borderId="1" xfId="0" applyBorder="1"/>
    <xf numFmtId="0" fontId="0" fillId="0" borderId="0" xfId="0" applyAlignment="1">
      <alignment horizontal="left" indent="1"/>
    </xf>
    <xf numFmtId="0" fontId="7" fillId="0" borderId="0" xfId="0" applyFont="1" applyAlignment="1">
      <alignment horizontal="left" indent="2"/>
    </xf>
    <xf numFmtId="0" fontId="4" fillId="0" borderId="0" xfId="0" applyFont="1" applyAlignment="1">
      <alignment horizontal="left"/>
    </xf>
    <xf numFmtId="164" fontId="0" fillId="0" borderId="0" xfId="1" applyNumberFormat="1" applyFont="1"/>
    <xf numFmtId="164" fontId="6" fillId="0" borderId="0" xfId="1" applyNumberFormat="1" applyFont="1" applyFill="1" applyAlignment="1">
      <alignment horizontal="right"/>
    </xf>
    <xf numFmtId="164" fontId="7" fillId="0" borderId="0" xfId="1" applyNumberFormat="1" applyFont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0" fontId="4" fillId="0" borderId="0" xfId="0" applyFont="1" applyAlignment="1">
      <alignment horizontal="left"/>
    </xf>
    <xf numFmtId="165" fontId="0" fillId="0" borderId="0" xfId="0" applyNumberForma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0" xfId="0" applyFont="1" applyAlignment="1"/>
    <xf numFmtId="164" fontId="0" fillId="0" borderId="0" xfId="0" applyNumberFormat="1"/>
    <xf numFmtId="43" fontId="0" fillId="0" borderId="0" xfId="0" applyNumberFormat="1"/>
    <xf numFmtId="0" fontId="9" fillId="0" borderId="0" xfId="0" applyFont="1" applyFill="1" applyAlignment="1">
      <alignment horizontal="left"/>
    </xf>
    <xf numFmtId="0" fontId="0" fillId="0" borderId="0" xfId="0" quotePrefix="1"/>
    <xf numFmtId="0" fontId="6" fillId="0" borderId="0" xfId="0" applyFont="1" applyBorder="1" applyAlignment="1">
      <alignment horizontal="right" vertical="center"/>
    </xf>
    <xf numFmtId="164" fontId="0" fillId="0" borderId="0" xfId="3" applyNumberFormat="1" applyFont="1"/>
    <xf numFmtId="164" fontId="9" fillId="0" borderId="0" xfId="3" applyNumberFormat="1" applyFont="1" applyFill="1" applyAlignment="1">
      <alignment horizontal="right"/>
    </xf>
    <xf numFmtId="164" fontId="11" fillId="0" borderId="0" xfId="0" applyNumberFormat="1" applyFont="1"/>
    <xf numFmtId="164" fontId="11" fillId="0" borderId="0" xfId="1" applyNumberFormat="1" applyFont="1"/>
    <xf numFmtId="0" fontId="12" fillId="0" borderId="0" xfId="0" applyFont="1" applyAlignment="1">
      <alignment horizontal="right"/>
    </xf>
    <xf numFmtId="164" fontId="5" fillId="0" borderId="0" xfId="0" applyNumberFormat="1" applyFont="1"/>
    <xf numFmtId="164" fontId="5" fillId="0" borderId="0" xfId="1" applyNumberFormat="1" applyFont="1"/>
    <xf numFmtId="164" fontId="6" fillId="0" borderId="0" xfId="0" applyNumberFormat="1" applyFont="1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quotePrefix="1" applyFont="1" applyFill="1" applyAlignment="1">
      <alignment horizontal="center" vertical="center"/>
    </xf>
    <xf numFmtId="164" fontId="5" fillId="2" borderId="0" xfId="1" applyNumberFormat="1" applyFont="1" applyFill="1" applyAlignment="1">
      <alignment vertical="center"/>
    </xf>
    <xf numFmtId="0" fontId="0" fillId="0" borderId="4" xfId="0" applyBorder="1"/>
    <xf numFmtId="0" fontId="4" fillId="0" borderId="0" xfId="0" applyFont="1"/>
    <xf numFmtId="0" fontId="0" fillId="0" borderId="0" xfId="0" applyProtection="1"/>
    <xf numFmtId="164" fontId="6" fillId="0" borderId="1" xfId="0" applyNumberFormat="1" applyFont="1" applyBorder="1"/>
    <xf numFmtId="164" fontId="13" fillId="0" borderId="0" xfId="1" applyNumberFormat="1" applyFont="1"/>
    <xf numFmtId="164" fontId="14" fillId="0" borderId="0" xfId="1" applyNumberFormat="1" applyFont="1" applyAlignment="1">
      <alignment horizontal="right"/>
    </xf>
    <xf numFmtId="0" fontId="10" fillId="0" borderId="0" xfId="0" applyFont="1"/>
    <xf numFmtId="164" fontId="13" fillId="0" borderId="0" xfId="1" applyNumberFormat="1" applyFont="1" applyBorder="1" applyProtection="1"/>
    <xf numFmtId="164" fontId="13" fillId="0" borderId="0" xfId="3" applyNumberFormat="1" applyFont="1"/>
    <xf numFmtId="0" fontId="0" fillId="0" borderId="5" xfId="0" applyBorder="1"/>
    <xf numFmtId="0" fontId="5" fillId="2" borderId="0" xfId="0" applyFont="1" applyFill="1" applyAlignment="1">
      <alignment vertical="center" wrapText="1"/>
    </xf>
    <xf numFmtId="167" fontId="0" fillId="0" borderId="0" xfId="0" applyNumberFormat="1" applyFont="1" applyBorder="1" applyProtection="1"/>
    <xf numFmtId="164" fontId="0" fillId="0" borderId="0" xfId="1" applyNumberFormat="1" applyFont="1" applyBorder="1" applyProtection="1"/>
    <xf numFmtId="167" fontId="5" fillId="0" borderId="0" xfId="0" applyNumberFormat="1" applyFont="1" applyBorder="1" applyProtection="1"/>
    <xf numFmtId="0" fontId="5" fillId="2" borderId="0" xfId="0" applyFont="1" applyFill="1" applyAlignment="1">
      <alignment horizontal="center" vertical="center"/>
    </xf>
    <xf numFmtId="0" fontId="5" fillId="2" borderId="0" xfId="0" quotePrefix="1" applyFont="1" applyFill="1" applyAlignment="1">
      <alignment vertical="center"/>
    </xf>
    <xf numFmtId="164" fontId="6" fillId="0" borderId="0" xfId="0" applyNumberFormat="1" applyFont="1" applyAlignment="1"/>
    <xf numFmtId="167" fontId="5" fillId="0" borderId="0" xfId="0" applyNumberFormat="1" applyFont="1" applyFill="1" applyBorder="1" applyProtection="1"/>
    <xf numFmtId="164" fontId="0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9" fillId="0" borderId="0" xfId="1" applyNumberFormat="1" applyFont="1" applyFill="1" applyAlignment="1">
      <alignment horizontal="right"/>
    </xf>
  </cellXfs>
  <cellStyles count="4">
    <cellStyle name="Comma" xfId="1" builtinId="3"/>
    <cellStyle name="Comma 2" xfId="2"/>
    <cellStyle name="Comma 3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6"/>
  </sheetPr>
  <dimension ref="A1:BC62"/>
  <sheetViews>
    <sheetView tabSelected="1" topLeftCell="AO1" zoomScaleNormal="100" workbookViewId="0">
      <selection activeCell="AS20" sqref="AS20"/>
    </sheetView>
  </sheetViews>
  <sheetFormatPr defaultRowHeight="15" x14ac:dyDescent="0.2"/>
  <cols>
    <col min="1" max="1" width="25.109375" customWidth="1"/>
    <col min="2" max="2" width="9" bestFit="1" customWidth="1"/>
    <col min="3" max="4" width="10" bestFit="1" customWidth="1"/>
    <col min="5" max="7" width="11" bestFit="1" customWidth="1"/>
    <col min="8" max="8" width="9" bestFit="1" customWidth="1"/>
    <col min="9" max="9" width="10" bestFit="1" customWidth="1"/>
    <col min="10" max="40" width="10" customWidth="1"/>
    <col min="41" max="43" width="11" bestFit="1" customWidth="1"/>
    <col min="44" max="48" width="10" customWidth="1"/>
    <col min="49" max="53" width="10" bestFit="1" customWidth="1"/>
  </cols>
  <sheetData>
    <row r="1" spans="1:55" ht="0.75" customHeight="1" x14ac:dyDescent="0.2"/>
    <row r="2" spans="1:55" s="1" customFormat="1" ht="18" x14ac:dyDescent="0.25">
      <c r="A2" s="12" t="s">
        <v>165</v>
      </c>
      <c r="B2" s="12"/>
      <c r="C2" s="12"/>
      <c r="D2" s="12"/>
      <c r="E2" s="12"/>
      <c r="F2" s="12"/>
      <c r="G2" s="12"/>
      <c r="H2" s="12"/>
    </row>
    <row r="3" spans="1:55" s="1" customFormat="1" ht="15.75" x14ac:dyDescent="0.25">
      <c r="A3" s="2" t="s">
        <v>19</v>
      </c>
      <c r="B3" s="2"/>
      <c r="C3" s="2"/>
      <c r="D3" s="2"/>
      <c r="E3" s="2"/>
      <c r="F3" s="2"/>
      <c r="G3" s="2"/>
      <c r="H3" s="35"/>
      <c r="S3" s="33"/>
    </row>
    <row r="4" spans="1:55" s="1" customFormat="1" ht="16.5" thickBot="1" x14ac:dyDescent="0.3">
      <c r="A4" s="3"/>
      <c r="B4" s="3"/>
      <c r="C4" s="3"/>
      <c r="D4" s="3"/>
      <c r="E4" s="3"/>
      <c r="F4" s="3"/>
      <c r="G4" s="3"/>
      <c r="H4" s="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43"/>
      <c r="AX4" s="43"/>
      <c r="AY4" s="43"/>
      <c r="AZ4" s="43"/>
      <c r="BA4" s="43"/>
    </row>
    <row r="5" spans="1:55" s="1" customFormat="1" ht="24" customHeight="1" x14ac:dyDescent="0.25">
      <c r="A5" s="4" t="s">
        <v>0</v>
      </c>
      <c r="B5" s="5">
        <v>1973</v>
      </c>
      <c r="C5" s="5">
        <v>1974</v>
      </c>
      <c r="D5" s="5">
        <v>1975</v>
      </c>
      <c r="E5" s="5">
        <v>1976</v>
      </c>
      <c r="F5" s="5">
        <v>1977</v>
      </c>
      <c r="G5" s="5">
        <v>1978</v>
      </c>
      <c r="H5" s="5">
        <v>1979</v>
      </c>
      <c r="I5" s="5">
        <v>1980</v>
      </c>
      <c r="J5" s="5">
        <v>1981</v>
      </c>
      <c r="K5" s="5">
        <v>1982</v>
      </c>
      <c r="L5" s="5">
        <v>1983</v>
      </c>
      <c r="M5" s="5">
        <v>1984</v>
      </c>
      <c r="N5" s="5">
        <v>1985</v>
      </c>
      <c r="O5" s="5">
        <v>1986</v>
      </c>
      <c r="P5" s="5">
        <v>1987</v>
      </c>
      <c r="Q5" s="5">
        <v>1988</v>
      </c>
      <c r="R5" s="5">
        <v>1989</v>
      </c>
      <c r="S5" s="5">
        <v>1990</v>
      </c>
      <c r="T5" s="5">
        <v>1991</v>
      </c>
      <c r="U5" s="5">
        <v>1992</v>
      </c>
      <c r="V5" s="5">
        <v>1993</v>
      </c>
      <c r="W5" s="5">
        <v>1994</v>
      </c>
      <c r="X5" s="5">
        <v>1995</v>
      </c>
      <c r="Y5" s="5">
        <v>1996</v>
      </c>
      <c r="Z5" s="5">
        <v>1997</v>
      </c>
      <c r="AA5" s="5">
        <v>1998</v>
      </c>
      <c r="AB5" s="5">
        <v>1999</v>
      </c>
      <c r="AC5" s="5">
        <v>2000</v>
      </c>
      <c r="AD5" s="5">
        <v>2001</v>
      </c>
      <c r="AE5" s="5">
        <v>2002</v>
      </c>
      <c r="AF5" s="5">
        <v>2003</v>
      </c>
      <c r="AG5" s="5">
        <v>2004</v>
      </c>
      <c r="AH5" s="5">
        <v>2005</v>
      </c>
      <c r="AI5" s="5">
        <v>2006</v>
      </c>
      <c r="AJ5" s="5">
        <v>2007</v>
      </c>
      <c r="AK5" s="5">
        <v>2008</v>
      </c>
      <c r="AL5" s="5">
        <v>2009</v>
      </c>
      <c r="AM5" s="5">
        <v>2010</v>
      </c>
      <c r="AN5" s="5">
        <v>2011</v>
      </c>
      <c r="AO5" s="5">
        <v>2012</v>
      </c>
      <c r="AP5" s="5">
        <v>2013</v>
      </c>
      <c r="AQ5" s="5">
        <v>2014</v>
      </c>
      <c r="AR5" s="5">
        <v>2015</v>
      </c>
      <c r="AS5" s="5">
        <v>2016</v>
      </c>
      <c r="AT5" s="5">
        <v>2017</v>
      </c>
      <c r="AU5" s="5">
        <v>2018</v>
      </c>
      <c r="AV5" s="5">
        <v>2019</v>
      </c>
      <c r="AW5" s="5">
        <v>2020</v>
      </c>
      <c r="AX5" s="5">
        <v>2021</v>
      </c>
      <c r="AY5" s="5">
        <v>2022</v>
      </c>
      <c r="AZ5" s="5">
        <v>2023</v>
      </c>
      <c r="BA5" s="5">
        <v>2024</v>
      </c>
    </row>
    <row r="6" spans="1:55" x14ac:dyDescent="0.2">
      <c r="A6" s="6"/>
      <c r="B6" s="6"/>
      <c r="C6" s="6"/>
      <c r="D6" s="6"/>
      <c r="E6" s="6"/>
      <c r="F6" s="6"/>
      <c r="G6" s="6"/>
      <c r="H6" s="6"/>
      <c r="AW6" s="13"/>
      <c r="AX6" s="13"/>
      <c r="AY6" s="13"/>
      <c r="AZ6" s="13"/>
      <c r="BA6" s="13"/>
    </row>
    <row r="7" spans="1:55" s="1" customFormat="1" ht="15.75" x14ac:dyDescent="0.25">
      <c r="A7" s="2" t="s">
        <v>1</v>
      </c>
      <c r="B7" s="14">
        <f t="shared" ref="B7:AN7" si="0">+B9+B17</f>
        <v>1975006.5</v>
      </c>
      <c r="C7" s="14">
        <f t="shared" si="0"/>
        <v>3590361.5</v>
      </c>
      <c r="D7" s="14">
        <f t="shared" si="0"/>
        <v>3776113</v>
      </c>
      <c r="E7" s="14">
        <f t="shared" si="0"/>
        <v>3657294.8148148148</v>
      </c>
      <c r="F7" s="14">
        <f t="shared" si="0"/>
        <v>3565255.5555555555</v>
      </c>
      <c r="G7" s="14">
        <f t="shared" si="0"/>
        <v>3825033.333333333</v>
      </c>
      <c r="H7" s="14">
        <f t="shared" si="0"/>
        <v>4229382.222222222</v>
      </c>
      <c r="I7" s="14">
        <f t="shared" si="0"/>
        <v>5923394.444444444</v>
      </c>
      <c r="J7" s="14">
        <f t="shared" si="0"/>
        <v>6270952.222222222</v>
      </c>
      <c r="K7" s="14">
        <f t="shared" si="0"/>
        <v>6535853.7037037034</v>
      </c>
      <c r="L7" s="14">
        <f t="shared" si="0"/>
        <v>5504823.7037037043</v>
      </c>
      <c r="M7" s="14">
        <f t="shared" si="0"/>
        <v>4601688.8888888881</v>
      </c>
      <c r="N7" s="14">
        <f t="shared" si="0"/>
        <v>4180364.8148148148</v>
      </c>
      <c r="O7" s="14">
        <f t="shared" si="0"/>
        <v>3936258.1481481479</v>
      </c>
      <c r="P7" s="14">
        <f t="shared" si="0"/>
        <v>4067154.8148148144</v>
      </c>
      <c r="Q7" s="14">
        <f t="shared" si="0"/>
        <v>4365447.0370370364</v>
      </c>
      <c r="R7" s="14">
        <f t="shared" si="0"/>
        <v>5105075.1851851847</v>
      </c>
      <c r="S7" s="14">
        <f t="shared" si="0"/>
        <v>5257358.1481481474</v>
      </c>
      <c r="T7" s="14">
        <f t="shared" si="0"/>
        <v>5747784.2522222213</v>
      </c>
      <c r="U7" s="14">
        <f t="shared" si="0"/>
        <v>5347556.9862962961</v>
      </c>
      <c r="V7" s="14">
        <f t="shared" si="0"/>
        <v>5922426.1314851847</v>
      </c>
      <c r="W7" s="14">
        <f t="shared" si="0"/>
        <v>5952910.3792148139</v>
      </c>
      <c r="X7" s="14">
        <f t="shared" si="0"/>
        <v>8064251.4196407413</v>
      </c>
      <c r="Y7" s="14">
        <f t="shared" si="0"/>
        <v>8484601.3340740744</v>
      </c>
      <c r="Z7" s="14">
        <f t="shared" si="0"/>
        <v>9908886.3988925926</v>
      </c>
      <c r="AA7" s="14">
        <f t="shared" si="0"/>
        <v>9715428.8548148144</v>
      </c>
      <c r="AB7" s="14">
        <f t="shared" si="0"/>
        <v>9493902.5170370378</v>
      </c>
      <c r="AC7" s="14">
        <f t="shared" si="0"/>
        <v>10707899.619425921</v>
      </c>
      <c r="AD7" s="14">
        <f t="shared" si="0"/>
        <v>10581372.073189678</v>
      </c>
      <c r="AE7" s="14">
        <f t="shared" si="0"/>
        <v>10202843.22514616</v>
      </c>
      <c r="AF7" s="14">
        <f t="shared" si="0"/>
        <v>11618267.210909579</v>
      </c>
      <c r="AG7" s="14">
        <f t="shared" si="0"/>
        <v>13271758.645341601</v>
      </c>
      <c r="AH7" s="14">
        <f t="shared" si="0"/>
        <v>16656864.397927282</v>
      </c>
      <c r="AI7" s="14">
        <f t="shared" si="0"/>
        <v>18030341.486803345</v>
      </c>
      <c r="AJ7" s="14">
        <f t="shared" si="0"/>
        <v>21218278.439831443</v>
      </c>
      <c r="AK7" s="14">
        <f t="shared" si="0"/>
        <v>25627758.483688995</v>
      </c>
      <c r="AL7" s="14">
        <f t="shared" si="0"/>
        <v>18857052.374483563</v>
      </c>
      <c r="AM7" s="14">
        <f t="shared" si="0"/>
        <v>18997361.787825391</v>
      </c>
      <c r="AN7" s="14">
        <f t="shared" si="0"/>
        <v>24370475.962182276</v>
      </c>
      <c r="AO7" s="14">
        <f t="shared" ref="AO7:AY7" si="1">+AO9+AO17</f>
        <v>26667414</v>
      </c>
      <c r="AP7" s="14">
        <f t="shared" si="1"/>
        <v>27941628</v>
      </c>
      <c r="AQ7" s="14">
        <f t="shared" si="1"/>
        <v>25789072</v>
      </c>
      <c r="AR7" s="14">
        <f t="shared" si="1"/>
        <v>22519228</v>
      </c>
      <c r="AS7" s="14">
        <f t="shared" si="1"/>
        <v>20193402</v>
      </c>
      <c r="AT7" s="14">
        <f t="shared" si="1"/>
        <v>20301148</v>
      </c>
      <c r="AU7" s="14">
        <f t="shared" si="1"/>
        <v>22918116</v>
      </c>
      <c r="AV7" s="14">
        <f t="shared" si="1"/>
        <v>23482788</v>
      </c>
      <c r="AW7" s="14">
        <f t="shared" si="1"/>
        <v>17641660</v>
      </c>
      <c r="AX7" s="14">
        <f t="shared" si="1"/>
        <v>22494507</v>
      </c>
      <c r="AY7" s="14">
        <f t="shared" si="1"/>
        <v>25977700</v>
      </c>
      <c r="AZ7" s="14">
        <f t="shared" ref="AZ7:BA7" si="2">+AZ9+AZ17</f>
        <v>31803771</v>
      </c>
      <c r="BA7" s="14">
        <f t="shared" si="2"/>
        <v>30701985</v>
      </c>
      <c r="BC7" s="60"/>
    </row>
    <row r="8" spans="1:55" ht="15.75" x14ac:dyDescent="0.25">
      <c r="A8" s="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C8" s="60"/>
    </row>
    <row r="9" spans="1:55" s="1" customFormat="1" ht="15.75" x14ac:dyDescent="0.25">
      <c r="A9" s="2" t="s">
        <v>2</v>
      </c>
      <c r="B9" s="16">
        <f t="shared" ref="B9:AN9" si="3">SUM(B11:B15)</f>
        <v>1766980</v>
      </c>
      <c r="C9" s="16">
        <f t="shared" si="3"/>
        <v>3315610.5</v>
      </c>
      <c r="D9" s="16">
        <f t="shared" si="3"/>
        <v>3448066.5</v>
      </c>
      <c r="E9" s="16">
        <f t="shared" si="3"/>
        <v>3404180</v>
      </c>
      <c r="F9" s="16">
        <f t="shared" si="3"/>
        <v>3268026.6666666665</v>
      </c>
      <c r="G9" s="16">
        <f t="shared" si="3"/>
        <v>3460331.111111111</v>
      </c>
      <c r="H9" s="16">
        <f t="shared" si="3"/>
        <v>3840046.6666666665</v>
      </c>
      <c r="I9" s="16">
        <f t="shared" si="3"/>
        <v>5306874.0740740737</v>
      </c>
      <c r="J9" s="16">
        <f t="shared" si="3"/>
        <v>5613185.555555555</v>
      </c>
      <c r="K9" s="16">
        <f t="shared" si="3"/>
        <v>5917819.2592592593</v>
      </c>
      <c r="L9" s="16">
        <f t="shared" si="3"/>
        <v>4933724.0740740746</v>
      </c>
      <c r="M9" s="16">
        <f t="shared" si="3"/>
        <v>3960929.6296296292</v>
      </c>
      <c r="N9" s="16">
        <f t="shared" si="3"/>
        <v>3487780.3703703703</v>
      </c>
      <c r="O9" s="16">
        <f t="shared" si="3"/>
        <v>3142052.5925925924</v>
      </c>
      <c r="P9" s="16">
        <f t="shared" si="3"/>
        <v>3136942.222222222</v>
      </c>
      <c r="Q9" s="16">
        <f t="shared" si="3"/>
        <v>3321294.8148148144</v>
      </c>
      <c r="R9" s="16">
        <f t="shared" si="3"/>
        <v>3958454.444444444</v>
      </c>
      <c r="S9" s="16">
        <f t="shared" si="3"/>
        <v>4064624.0740740737</v>
      </c>
      <c r="T9" s="16">
        <f t="shared" si="3"/>
        <v>4407699.2592592584</v>
      </c>
      <c r="U9" s="16">
        <f t="shared" si="3"/>
        <v>4042741.8518518517</v>
      </c>
      <c r="V9" s="16">
        <f t="shared" si="3"/>
        <v>4610639.6296296287</v>
      </c>
      <c r="W9" s="16">
        <f t="shared" si="3"/>
        <v>4623209.4214370362</v>
      </c>
      <c r="X9" s="16">
        <f t="shared" si="3"/>
        <v>6699245.9259259263</v>
      </c>
      <c r="Y9" s="16">
        <f t="shared" si="3"/>
        <v>7025082.222222222</v>
      </c>
      <c r="Z9" s="16">
        <f t="shared" si="3"/>
        <v>8358565.5018518521</v>
      </c>
      <c r="AA9" s="16">
        <f t="shared" si="3"/>
        <v>8172166.7696296293</v>
      </c>
      <c r="AB9" s="16">
        <f t="shared" si="3"/>
        <v>7709974.805555556</v>
      </c>
      <c r="AC9" s="16">
        <f t="shared" si="3"/>
        <v>8794342.1557419673</v>
      </c>
      <c r="AD9" s="16">
        <f t="shared" si="3"/>
        <v>9110020.924552016</v>
      </c>
      <c r="AE9" s="16">
        <f t="shared" si="3"/>
        <v>8764420.6449294165</v>
      </c>
      <c r="AF9" s="16">
        <f t="shared" si="3"/>
        <v>10030120.967469011</v>
      </c>
      <c r="AG9" s="16">
        <f t="shared" si="3"/>
        <v>11507639.49436594</v>
      </c>
      <c r="AH9" s="16">
        <f t="shared" si="3"/>
        <v>14227157.160291072</v>
      </c>
      <c r="AI9" s="16">
        <f t="shared" si="3"/>
        <v>15090038.215693817</v>
      </c>
      <c r="AJ9" s="16">
        <f t="shared" si="3"/>
        <v>17959557.843763813</v>
      </c>
      <c r="AK9" s="16">
        <f t="shared" si="3"/>
        <v>22341604.833976574</v>
      </c>
      <c r="AL9" s="16">
        <f t="shared" si="3"/>
        <v>15948242.878400203</v>
      </c>
      <c r="AM9" s="16">
        <f t="shared" si="3"/>
        <v>16112611.020414829</v>
      </c>
      <c r="AN9" s="16">
        <f t="shared" si="3"/>
        <v>21351252.513901886</v>
      </c>
      <c r="AO9" s="16">
        <f t="shared" ref="AO9:AY9" si="4">SUM(AO11:AO15)</f>
        <v>23666667</v>
      </c>
      <c r="AP9" s="16">
        <f t="shared" si="4"/>
        <v>24560285</v>
      </c>
      <c r="AQ9" s="16">
        <f t="shared" si="4"/>
        <v>22598814</v>
      </c>
      <c r="AR9" s="16">
        <f t="shared" si="4"/>
        <v>19300665</v>
      </c>
      <c r="AS9" s="16">
        <f t="shared" si="4"/>
        <v>16850925</v>
      </c>
      <c r="AT9" s="16">
        <f t="shared" si="4"/>
        <v>16952212</v>
      </c>
      <c r="AU9" s="16">
        <f t="shared" si="4"/>
        <v>19233764</v>
      </c>
      <c r="AV9" s="16">
        <f t="shared" si="4"/>
        <v>19832224</v>
      </c>
      <c r="AW9" s="16">
        <f t="shared" si="4"/>
        <v>14726549</v>
      </c>
      <c r="AX9" s="16">
        <f t="shared" si="4"/>
        <v>19042564</v>
      </c>
      <c r="AY9" s="16">
        <f t="shared" si="4"/>
        <v>21452190</v>
      </c>
      <c r="AZ9" s="16">
        <f t="shared" ref="AZ9:BA9" si="5">SUM(AZ11:AZ15)</f>
        <v>27146112</v>
      </c>
      <c r="BA9" s="16">
        <f t="shared" si="5"/>
        <v>25952860</v>
      </c>
      <c r="BC9" s="60"/>
    </row>
    <row r="10" spans="1:55" ht="15.75" x14ac:dyDescent="0.25">
      <c r="A10" s="6"/>
      <c r="B10" s="15"/>
      <c r="C10" s="15"/>
      <c r="D10" s="15"/>
      <c r="E10" s="15"/>
      <c r="F10" s="15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BC10" s="60"/>
    </row>
    <row r="11" spans="1:55" ht="15.75" x14ac:dyDescent="0.25">
      <c r="A11" s="6" t="s">
        <v>3</v>
      </c>
      <c r="B11" s="15">
        <v>164301</v>
      </c>
      <c r="C11" s="15">
        <v>209159.5</v>
      </c>
      <c r="D11" s="15">
        <v>233923</v>
      </c>
      <c r="E11" s="15">
        <v>228254.44444444444</v>
      </c>
      <c r="F11" s="15">
        <v>272555.18518518517</v>
      </c>
      <c r="G11" s="15">
        <v>314110.37037037034</v>
      </c>
      <c r="H11" s="15">
        <v>423963.33333333331</v>
      </c>
      <c r="I11" s="13">
        <v>535297.77777777775</v>
      </c>
      <c r="J11" s="13">
        <v>582954.81481481483</v>
      </c>
      <c r="K11" s="13">
        <v>553294.07407407404</v>
      </c>
      <c r="L11" s="13">
        <v>624486.29629629629</v>
      </c>
      <c r="M11" s="13">
        <v>662330.74074074067</v>
      </c>
      <c r="N11" s="13">
        <v>610790.37037037034</v>
      </c>
      <c r="O11" s="13">
        <v>590537.40740740742</v>
      </c>
      <c r="P11" s="13">
        <v>517945.5555555555</v>
      </c>
      <c r="Q11" s="13">
        <v>581940.37037037034</v>
      </c>
      <c r="R11" s="13">
        <v>677484.07407407404</v>
      </c>
      <c r="S11" s="13">
        <v>703959.25925925921</v>
      </c>
      <c r="T11" s="13">
        <v>698860</v>
      </c>
      <c r="U11" s="13">
        <v>524228.88888888888</v>
      </c>
      <c r="V11" s="13">
        <v>576940.74074074067</v>
      </c>
      <c r="W11" s="13">
        <v>615197.40740740742</v>
      </c>
      <c r="X11" s="13">
        <v>770570.74074074067</v>
      </c>
      <c r="Y11" s="13">
        <v>830797.77777777775</v>
      </c>
      <c r="Z11" s="13">
        <v>995500.37037037034</v>
      </c>
      <c r="AA11" s="13">
        <v>1021882.5925925925</v>
      </c>
      <c r="AB11" s="13">
        <v>1067872.5925925926</v>
      </c>
      <c r="AC11" s="13">
        <v>1156038.0695000011</v>
      </c>
      <c r="AD11" s="13">
        <v>1068630.3460000011</v>
      </c>
      <c r="AE11" s="13">
        <v>996793.39849999978</v>
      </c>
      <c r="AF11" s="13">
        <v>1195307.5940000024</v>
      </c>
      <c r="AG11" s="13">
        <v>1412925.8194999991</v>
      </c>
      <c r="AH11" s="13">
        <v>1604430.2669999995</v>
      </c>
      <c r="AI11" s="13">
        <v>1629034.1430000009</v>
      </c>
      <c r="AJ11" s="13">
        <v>1299345.4994999997</v>
      </c>
      <c r="AK11" s="13">
        <v>1746519.8530000008</v>
      </c>
      <c r="AL11" s="13">
        <v>1423039</v>
      </c>
      <c r="AM11" s="13">
        <v>1588717</v>
      </c>
      <c r="AN11" s="13">
        <v>1776372.5415000001</v>
      </c>
      <c r="AO11" s="13">
        <v>1722969</v>
      </c>
      <c r="AP11" s="13">
        <v>1769178</v>
      </c>
      <c r="AQ11" s="13">
        <v>1739133</v>
      </c>
      <c r="AR11" s="13">
        <v>1618092</v>
      </c>
      <c r="AS11" s="13">
        <v>1621538</v>
      </c>
      <c r="AT11" s="13">
        <v>1600162</v>
      </c>
      <c r="AU11" s="13">
        <v>1600119</v>
      </c>
      <c r="AV11" s="13">
        <v>1580365</v>
      </c>
      <c r="AW11" s="13">
        <v>1501714</v>
      </c>
      <c r="AX11" s="13">
        <v>1673621</v>
      </c>
      <c r="AY11" s="13">
        <v>2147541</v>
      </c>
      <c r="AZ11" s="13">
        <v>2118006</v>
      </c>
      <c r="BA11" s="13">
        <v>2153549</v>
      </c>
      <c r="BC11" s="60"/>
    </row>
    <row r="12" spans="1:55" ht="15.75" x14ac:dyDescent="0.25">
      <c r="A12" s="6" t="s">
        <v>4</v>
      </c>
      <c r="B12" s="15">
        <v>171335</v>
      </c>
      <c r="C12" s="15">
        <v>260754</v>
      </c>
      <c r="D12" s="15">
        <v>372835.5</v>
      </c>
      <c r="E12" s="15">
        <v>350165.18518518517</v>
      </c>
      <c r="F12" s="15">
        <v>315071.85185185185</v>
      </c>
      <c r="G12" s="15">
        <v>252255.18518518517</v>
      </c>
      <c r="H12" s="15">
        <v>317882.59259259258</v>
      </c>
      <c r="I12" s="13">
        <v>396387.03703703702</v>
      </c>
      <c r="J12" s="13">
        <v>444219.99999999994</v>
      </c>
      <c r="K12" s="13">
        <v>280147.40740740742</v>
      </c>
      <c r="L12" s="13">
        <v>246085.18518518517</v>
      </c>
      <c r="M12" s="13">
        <v>210328.14814814815</v>
      </c>
      <c r="N12" s="13">
        <v>225731.85185185182</v>
      </c>
      <c r="O12" s="13">
        <v>213436.29629629629</v>
      </c>
      <c r="P12" s="13">
        <v>165982.96296296295</v>
      </c>
      <c r="Q12" s="13">
        <v>176266.29629629629</v>
      </c>
      <c r="R12" s="13">
        <v>230409.99999999997</v>
      </c>
      <c r="S12" s="13">
        <v>220473.70370370368</v>
      </c>
      <c r="T12" s="13">
        <v>205780.74074074073</v>
      </c>
      <c r="U12" s="13">
        <v>366388.51851851848</v>
      </c>
      <c r="V12" s="13">
        <v>456443.33333333331</v>
      </c>
      <c r="W12" s="13">
        <v>443230.53254814813</v>
      </c>
      <c r="X12" s="13">
        <v>527018.51851851854</v>
      </c>
      <c r="Y12" s="13">
        <v>570306.29629629629</v>
      </c>
      <c r="Z12" s="13">
        <v>602464.02037037036</v>
      </c>
      <c r="AA12" s="13">
        <v>539900.47333333327</v>
      </c>
      <c r="AB12" s="13">
        <v>479935.54629629641</v>
      </c>
      <c r="AC12" s="13">
        <v>572440.73213157919</v>
      </c>
      <c r="AD12" s="13">
        <v>568351.90873058338</v>
      </c>
      <c r="AE12" s="13">
        <v>604012.45179059973</v>
      </c>
      <c r="AF12" s="13">
        <v>570122.58370560023</v>
      </c>
      <c r="AG12" s="13">
        <v>632215.70268444053</v>
      </c>
      <c r="AH12" s="13">
        <v>818753.36900499999</v>
      </c>
      <c r="AI12" s="13">
        <v>882990.63374999992</v>
      </c>
      <c r="AJ12" s="13">
        <v>1028930.1510767248</v>
      </c>
      <c r="AK12" s="13">
        <v>1314148.6543827988</v>
      </c>
      <c r="AL12" s="13">
        <v>1176696.4533181598</v>
      </c>
      <c r="AM12" s="13">
        <v>1452158.7552139692</v>
      </c>
      <c r="AN12" s="13">
        <v>1768193.8192159855</v>
      </c>
      <c r="AO12" s="13">
        <v>1999865</v>
      </c>
      <c r="AP12" s="13">
        <v>1867010</v>
      </c>
      <c r="AQ12" s="13">
        <v>1783027</v>
      </c>
      <c r="AR12" s="13">
        <v>1484347</v>
      </c>
      <c r="AS12" s="13">
        <v>1436135</v>
      </c>
      <c r="AT12" s="13">
        <v>1641456</v>
      </c>
      <c r="AU12" s="13">
        <v>2400686</v>
      </c>
      <c r="AV12" s="13">
        <v>4028429</v>
      </c>
      <c r="AW12" s="13">
        <v>2241184</v>
      </c>
      <c r="AX12" s="13">
        <v>4372331</v>
      </c>
      <c r="AY12" s="13">
        <v>3609685</v>
      </c>
      <c r="AZ12" s="13">
        <v>6853241</v>
      </c>
      <c r="BA12" s="13">
        <v>7210557</v>
      </c>
      <c r="BC12" s="60"/>
    </row>
    <row r="13" spans="1:55" ht="15.75" x14ac:dyDescent="0.25">
      <c r="A13" s="6" t="s">
        <v>5</v>
      </c>
      <c r="B13" s="15">
        <v>649327.5</v>
      </c>
      <c r="C13" s="15">
        <v>956785</v>
      </c>
      <c r="D13" s="15">
        <v>1219454.5</v>
      </c>
      <c r="E13" s="15">
        <v>880411.11111111101</v>
      </c>
      <c r="F13" s="15">
        <v>858870.74074074067</v>
      </c>
      <c r="G13" s="15">
        <v>914059.62962962955</v>
      </c>
      <c r="H13" s="15">
        <v>993629.62962962955</v>
      </c>
      <c r="I13" s="13">
        <v>1181495.1851851852</v>
      </c>
      <c r="J13" s="13">
        <v>1476858.8888888888</v>
      </c>
      <c r="K13" s="13">
        <v>1385062.5925925926</v>
      </c>
      <c r="L13" s="13">
        <v>1483628.1481481481</v>
      </c>
      <c r="M13" s="13">
        <v>1169141.8518518517</v>
      </c>
      <c r="N13" s="13">
        <v>1115508.8888888888</v>
      </c>
      <c r="O13" s="13">
        <v>965894.81481481472</v>
      </c>
      <c r="P13" s="13">
        <v>1234272.9629629629</v>
      </c>
      <c r="Q13" s="13">
        <v>1434571.111111111</v>
      </c>
      <c r="R13" s="13">
        <v>1828677.0370370368</v>
      </c>
      <c r="S13" s="13">
        <v>1877146.6666666665</v>
      </c>
      <c r="T13" s="13">
        <v>1828574.4444444443</v>
      </c>
      <c r="U13" s="13">
        <v>1775392.9629629629</v>
      </c>
      <c r="V13" s="13">
        <v>2189243.333333333</v>
      </c>
      <c r="W13" s="13">
        <v>2233944.8148148148</v>
      </c>
      <c r="X13" s="13">
        <v>2831778.1481481479</v>
      </c>
      <c r="Y13" s="13">
        <v>2916358.1481481479</v>
      </c>
      <c r="Z13" s="13">
        <v>3112941.4814814813</v>
      </c>
      <c r="AA13" s="13">
        <v>2985455.5555555555</v>
      </c>
      <c r="AB13" s="13">
        <v>2903732.9629629627</v>
      </c>
      <c r="AC13" s="13">
        <v>3191807.4550059987</v>
      </c>
      <c r="AD13" s="13">
        <v>3402587.2330000009</v>
      </c>
      <c r="AE13" s="13">
        <v>3565414.5610500057</v>
      </c>
      <c r="AF13" s="13">
        <v>3616894.868329999</v>
      </c>
      <c r="AG13" s="13">
        <v>3817443.5915900031</v>
      </c>
      <c r="AH13" s="13">
        <v>4883063.3215952693</v>
      </c>
      <c r="AI13" s="13">
        <v>5043007.3838402797</v>
      </c>
      <c r="AJ13" s="13">
        <v>6750339.5498230923</v>
      </c>
      <c r="AK13" s="13">
        <v>8397332.271509476</v>
      </c>
      <c r="AL13" s="13">
        <v>5065699.0813298114</v>
      </c>
      <c r="AM13" s="13">
        <v>5226762.8516020002</v>
      </c>
      <c r="AN13" s="13">
        <v>6614830.0248633139</v>
      </c>
      <c r="AO13" s="13">
        <v>6594942</v>
      </c>
      <c r="AP13" s="13">
        <v>6218595</v>
      </c>
      <c r="AQ13" s="13">
        <v>5838238</v>
      </c>
      <c r="AR13" s="13">
        <v>4995934</v>
      </c>
      <c r="AS13" s="13">
        <v>4751330</v>
      </c>
      <c r="AT13" s="13">
        <v>5820353</v>
      </c>
      <c r="AU13" s="13">
        <v>6126007</v>
      </c>
      <c r="AV13" s="13">
        <v>6338800</v>
      </c>
      <c r="AW13" s="13">
        <v>4698937</v>
      </c>
      <c r="AX13" s="13">
        <v>5975617</v>
      </c>
      <c r="AY13" s="13">
        <v>7767243</v>
      </c>
      <c r="AZ13" s="13">
        <v>7592061</v>
      </c>
      <c r="BA13" s="13">
        <v>7287986</v>
      </c>
      <c r="BC13" s="60"/>
    </row>
    <row r="14" spans="1:55" ht="15.75" x14ac:dyDescent="0.25">
      <c r="A14" s="11" t="s">
        <v>18</v>
      </c>
      <c r="B14" s="15"/>
      <c r="C14" s="15"/>
      <c r="D14" s="15"/>
      <c r="E14" s="15"/>
      <c r="F14" s="15"/>
      <c r="G14" s="15"/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v>575370.37037037034</v>
      </c>
      <c r="Y14" s="13">
        <v>503152.59259259258</v>
      </c>
      <c r="Z14" s="13">
        <v>569057.40740740742</v>
      </c>
      <c r="AA14" s="13">
        <v>590436.29629629629</v>
      </c>
      <c r="AB14" s="13">
        <v>539995.18518518517</v>
      </c>
      <c r="AC14" s="13">
        <v>527828.78009000001</v>
      </c>
      <c r="AD14" s="13">
        <v>457947.18524999981</v>
      </c>
      <c r="AE14" s="13">
        <v>501495.07176000002</v>
      </c>
      <c r="AF14" s="13">
        <v>704227.36470000003</v>
      </c>
      <c r="AG14" s="13">
        <v>742549.60499999998</v>
      </c>
      <c r="AH14" s="13">
        <v>1188874.2120000015</v>
      </c>
      <c r="AI14" s="13">
        <v>1008894.8910000008</v>
      </c>
      <c r="AJ14" s="13">
        <v>1185344.1719999993</v>
      </c>
      <c r="AK14" s="13">
        <v>1294528.1339999996</v>
      </c>
      <c r="AL14" s="13">
        <v>1390427.4313690106</v>
      </c>
      <c r="AM14" s="13">
        <v>1397781.7831468601</v>
      </c>
      <c r="AN14" s="13">
        <v>1638548.4114223816</v>
      </c>
      <c r="AO14" s="13">
        <v>1733311</v>
      </c>
      <c r="AP14" s="13">
        <v>2309659</v>
      </c>
      <c r="AQ14" s="13">
        <v>1826728</v>
      </c>
      <c r="AR14" s="13">
        <v>1904483</v>
      </c>
      <c r="AS14" s="13">
        <v>1174910</v>
      </c>
      <c r="AT14" s="13">
        <v>1209474</v>
      </c>
      <c r="AU14" s="13">
        <v>1526898</v>
      </c>
      <c r="AV14" s="13">
        <v>1711450</v>
      </c>
      <c r="AW14" s="13">
        <v>1533107</v>
      </c>
      <c r="AX14" s="13">
        <v>1381376</v>
      </c>
      <c r="AY14" s="13">
        <v>1804836</v>
      </c>
      <c r="AZ14" s="13">
        <v>1697963</v>
      </c>
      <c r="BA14" s="13">
        <v>1751112</v>
      </c>
      <c r="BC14" s="60"/>
    </row>
    <row r="15" spans="1:55" ht="15.75" x14ac:dyDescent="0.25">
      <c r="A15" s="6" t="s">
        <v>6</v>
      </c>
      <c r="B15" s="15">
        <v>782016.5</v>
      </c>
      <c r="C15" s="15">
        <v>1888912</v>
      </c>
      <c r="D15" s="15">
        <v>1621853.5</v>
      </c>
      <c r="E15" s="15">
        <v>1945349.2592592591</v>
      </c>
      <c r="F15" s="15">
        <v>1821528.8888888888</v>
      </c>
      <c r="G15" s="15">
        <v>1979905.9259259258</v>
      </c>
      <c r="H15" s="15">
        <v>2104571.111111111</v>
      </c>
      <c r="I15" s="13">
        <v>3193694.0740740737</v>
      </c>
      <c r="J15" s="13">
        <v>3109151.8518518517</v>
      </c>
      <c r="K15" s="13">
        <v>3699315.1851851852</v>
      </c>
      <c r="L15" s="13">
        <v>2579524.4444444445</v>
      </c>
      <c r="M15" s="13">
        <v>1919128.8888888888</v>
      </c>
      <c r="N15" s="13">
        <v>1535749.2592592591</v>
      </c>
      <c r="O15" s="13">
        <v>1372184.0740740739</v>
      </c>
      <c r="P15" s="13">
        <v>1218740.7407407407</v>
      </c>
      <c r="Q15" s="13">
        <v>1128517.0370370368</v>
      </c>
      <c r="R15" s="13">
        <v>1221883.3333333333</v>
      </c>
      <c r="S15" s="13">
        <v>1263044.4444444443</v>
      </c>
      <c r="T15" s="13">
        <v>1674484.0740740739</v>
      </c>
      <c r="U15" s="13">
        <v>1376731.4814814813</v>
      </c>
      <c r="V15" s="13">
        <v>1388012.222222222</v>
      </c>
      <c r="W15" s="13">
        <v>1330836.6666666665</v>
      </c>
      <c r="X15" s="13">
        <v>1994508.1481481481</v>
      </c>
      <c r="Y15" s="13">
        <v>2204467.4074074072</v>
      </c>
      <c r="Z15" s="13">
        <v>3078602.222222222</v>
      </c>
      <c r="AA15" s="13">
        <v>3034491.8518518517</v>
      </c>
      <c r="AB15" s="13">
        <v>2718438.5185185182</v>
      </c>
      <c r="AC15" s="13">
        <v>3346227.1190143884</v>
      </c>
      <c r="AD15" s="13">
        <v>3612504.2515714299</v>
      </c>
      <c r="AE15" s="13">
        <v>3096705.1618288122</v>
      </c>
      <c r="AF15" s="13">
        <v>3943568.5567334094</v>
      </c>
      <c r="AG15" s="13">
        <v>4902504.7755914964</v>
      </c>
      <c r="AH15" s="13">
        <v>5732035.9906908004</v>
      </c>
      <c r="AI15" s="13">
        <v>6526111.164103535</v>
      </c>
      <c r="AJ15" s="13">
        <v>7695598.4713639999</v>
      </c>
      <c r="AK15" s="13">
        <v>9589075.9210843015</v>
      </c>
      <c r="AL15" s="13">
        <v>6892380.912383222</v>
      </c>
      <c r="AM15" s="13">
        <v>6447190.6304519996</v>
      </c>
      <c r="AN15" s="13">
        <v>9553307.7169002052</v>
      </c>
      <c r="AO15" s="13">
        <v>11615580</v>
      </c>
      <c r="AP15" s="13">
        <v>12395843</v>
      </c>
      <c r="AQ15" s="13">
        <v>11411688</v>
      </c>
      <c r="AR15" s="13">
        <v>9297809</v>
      </c>
      <c r="AS15" s="13">
        <v>7867012</v>
      </c>
      <c r="AT15" s="13">
        <v>6680767</v>
      </c>
      <c r="AU15" s="13">
        <v>7580054</v>
      </c>
      <c r="AV15" s="13">
        <v>6173180</v>
      </c>
      <c r="AW15" s="13">
        <v>4751607</v>
      </c>
      <c r="AX15" s="13">
        <v>5639619</v>
      </c>
      <c r="AY15" s="13">
        <v>6122885</v>
      </c>
      <c r="AZ15" s="13">
        <v>8884841</v>
      </c>
      <c r="BA15" s="13">
        <v>7549656</v>
      </c>
      <c r="BC15" s="60"/>
    </row>
    <row r="16" spans="1:55" ht="15.75" x14ac:dyDescent="0.25">
      <c r="A16" s="6"/>
      <c r="B16" s="15"/>
      <c r="C16" s="15"/>
      <c r="D16" s="15"/>
      <c r="E16" s="15"/>
      <c r="F16" s="15"/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C16" s="60"/>
    </row>
    <row r="17" spans="1:55" s="1" customFormat="1" ht="15.75" x14ac:dyDescent="0.25">
      <c r="A17" s="2" t="s">
        <v>7</v>
      </c>
      <c r="B17" s="17">
        <f t="shared" ref="B17:BA17" si="6">+B19+B21</f>
        <v>208026.5</v>
      </c>
      <c r="C17" s="17">
        <f t="shared" si="6"/>
        <v>274751</v>
      </c>
      <c r="D17" s="17">
        <f t="shared" si="6"/>
        <v>328046.5</v>
      </c>
      <c r="E17" s="17">
        <f t="shared" si="6"/>
        <v>253114.81481481477</v>
      </c>
      <c r="F17" s="17">
        <f t="shared" si="6"/>
        <v>297228.88888888888</v>
      </c>
      <c r="G17" s="17">
        <f t="shared" si="6"/>
        <v>364702.22222222225</v>
      </c>
      <c r="H17" s="17">
        <f t="shared" si="6"/>
        <v>389335.5555555555</v>
      </c>
      <c r="I17" s="17">
        <f t="shared" si="6"/>
        <v>616520.37037037034</v>
      </c>
      <c r="J17" s="17">
        <f t="shared" ref="J17:S17" si="7">+J19+J21</f>
        <v>657766.66666666663</v>
      </c>
      <c r="K17" s="17">
        <f t="shared" si="7"/>
        <v>618034.44444444438</v>
      </c>
      <c r="L17" s="17">
        <f t="shared" si="7"/>
        <v>571099.62962962966</v>
      </c>
      <c r="M17" s="17">
        <f t="shared" si="7"/>
        <v>640759.25925925921</v>
      </c>
      <c r="N17" s="17">
        <f t="shared" si="7"/>
        <v>692584.44444444438</v>
      </c>
      <c r="O17" s="17">
        <f t="shared" si="7"/>
        <v>794205.5555555555</v>
      </c>
      <c r="P17" s="17">
        <f t="shared" si="7"/>
        <v>930212.59259259258</v>
      </c>
      <c r="Q17" s="17">
        <f t="shared" si="7"/>
        <v>1044152.2222222222</v>
      </c>
      <c r="R17" s="17">
        <f t="shared" si="7"/>
        <v>1146620.7407407407</v>
      </c>
      <c r="S17" s="17">
        <f t="shared" si="7"/>
        <v>1192734.0740740739</v>
      </c>
      <c r="T17" s="17">
        <f t="shared" ref="T17:AB17" si="8">+T19+T21</f>
        <v>1340084.9929629629</v>
      </c>
      <c r="U17" s="17">
        <f t="shared" si="8"/>
        <v>1304815.1344444444</v>
      </c>
      <c r="V17" s="17">
        <f t="shared" si="8"/>
        <v>1311786.5018555555</v>
      </c>
      <c r="W17" s="17">
        <f t="shared" si="8"/>
        <v>1329700.9577777779</v>
      </c>
      <c r="X17" s="17">
        <f t="shared" si="8"/>
        <v>1365005.4937148148</v>
      </c>
      <c r="Y17" s="17">
        <f t="shared" si="8"/>
        <v>1459519.1118518517</v>
      </c>
      <c r="Z17" s="17">
        <f t="shared" si="8"/>
        <v>1550320.8970407406</v>
      </c>
      <c r="AA17" s="17">
        <f t="shared" si="8"/>
        <v>1543262.0851851851</v>
      </c>
      <c r="AB17" s="17">
        <f t="shared" si="8"/>
        <v>1783927.7114814813</v>
      </c>
      <c r="AC17" s="17">
        <f t="shared" si="6"/>
        <v>1913557.4636839528</v>
      </c>
      <c r="AD17" s="17">
        <f t="shared" si="6"/>
        <v>1471351.1486376622</v>
      </c>
      <c r="AE17" s="17">
        <f t="shared" si="6"/>
        <v>1438422.5802167438</v>
      </c>
      <c r="AF17" s="17">
        <f t="shared" si="6"/>
        <v>1588146.243440568</v>
      </c>
      <c r="AG17" s="17">
        <f t="shared" si="6"/>
        <v>1764119.1509756614</v>
      </c>
      <c r="AH17" s="17">
        <f t="shared" si="6"/>
        <v>2429707.2376362099</v>
      </c>
      <c r="AI17" s="17">
        <f t="shared" si="6"/>
        <v>2940303.2711095293</v>
      </c>
      <c r="AJ17" s="17">
        <f t="shared" si="6"/>
        <v>3258720.5960676288</v>
      </c>
      <c r="AK17" s="17">
        <f t="shared" si="6"/>
        <v>3286153.6497124205</v>
      </c>
      <c r="AL17" s="17">
        <f t="shared" si="6"/>
        <v>2908809.4960833606</v>
      </c>
      <c r="AM17" s="17">
        <f t="shared" si="6"/>
        <v>2884750.7674105619</v>
      </c>
      <c r="AN17" s="17">
        <f t="shared" si="6"/>
        <v>3019223.4482803904</v>
      </c>
      <c r="AO17" s="17">
        <f t="shared" si="6"/>
        <v>3000747</v>
      </c>
      <c r="AP17" s="17">
        <f t="shared" si="6"/>
        <v>3381343</v>
      </c>
      <c r="AQ17" s="17">
        <f t="shared" si="6"/>
        <v>3190258</v>
      </c>
      <c r="AR17" s="17">
        <f t="shared" si="6"/>
        <v>3218563</v>
      </c>
      <c r="AS17" s="17">
        <f t="shared" si="6"/>
        <v>3342477</v>
      </c>
      <c r="AT17" s="17">
        <f t="shared" si="6"/>
        <v>3348936</v>
      </c>
      <c r="AU17" s="17">
        <f t="shared" si="6"/>
        <v>3684352</v>
      </c>
      <c r="AV17" s="17">
        <f t="shared" si="6"/>
        <v>3650564</v>
      </c>
      <c r="AW17" s="17">
        <f t="shared" si="6"/>
        <v>2915111</v>
      </c>
      <c r="AX17" s="17">
        <f t="shared" si="6"/>
        <v>3451943</v>
      </c>
      <c r="AY17" s="17">
        <f t="shared" si="6"/>
        <v>4525510</v>
      </c>
      <c r="AZ17" s="17">
        <f t="shared" si="6"/>
        <v>4657659</v>
      </c>
      <c r="BA17" s="17">
        <f t="shared" si="6"/>
        <v>4749125</v>
      </c>
      <c r="BC17" s="60"/>
    </row>
    <row r="18" spans="1:55" ht="15.75" x14ac:dyDescent="0.25">
      <c r="A18" s="7"/>
      <c r="B18" s="15"/>
      <c r="C18" s="15"/>
      <c r="D18" s="15"/>
      <c r="E18" s="15"/>
      <c r="F18" s="15"/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C18" s="60"/>
    </row>
    <row r="19" spans="1:55" ht="15.75" x14ac:dyDescent="0.25">
      <c r="A19" s="6" t="s">
        <v>8</v>
      </c>
      <c r="B19" s="15">
        <v>43388.5</v>
      </c>
      <c r="C19" s="15">
        <v>65508.5</v>
      </c>
      <c r="D19" s="15">
        <v>95536.5</v>
      </c>
      <c r="E19" s="15">
        <v>77513.703703703693</v>
      </c>
      <c r="F19" s="15">
        <v>90007.037037037036</v>
      </c>
      <c r="G19" s="44">
        <v>106416.29629629629</v>
      </c>
      <c r="H19" s="15">
        <v>131877.03703703702</v>
      </c>
      <c r="I19" s="13">
        <v>149754.44444444444</v>
      </c>
      <c r="J19" s="13">
        <v>161967.03703703702</v>
      </c>
      <c r="K19" s="13">
        <v>127999.99999999999</v>
      </c>
      <c r="L19" s="13">
        <v>111790.74074074073</v>
      </c>
      <c r="M19" s="13">
        <v>130186.66666666666</v>
      </c>
      <c r="N19" s="13">
        <v>128166.66666666666</v>
      </c>
      <c r="O19" s="13">
        <v>122003.33333333333</v>
      </c>
      <c r="P19" s="13">
        <v>143001.11111111109</v>
      </c>
      <c r="Q19" s="13">
        <v>180974.44444444444</v>
      </c>
      <c r="R19" s="13">
        <v>215695.55555555553</v>
      </c>
      <c r="S19" s="13">
        <v>211248.14814814815</v>
      </c>
      <c r="T19" s="13">
        <v>256177.03703703702</v>
      </c>
      <c r="U19" s="13">
        <v>274085.55555555556</v>
      </c>
      <c r="V19" s="13">
        <v>280912.59259259258</v>
      </c>
      <c r="W19" s="13">
        <v>259941.85185185182</v>
      </c>
      <c r="X19" s="13">
        <v>258513.33333333331</v>
      </c>
      <c r="Y19" s="13">
        <v>255211.11111111109</v>
      </c>
      <c r="Z19" s="13">
        <v>286073.70370370371</v>
      </c>
      <c r="AA19" s="13">
        <v>292274.44444444444</v>
      </c>
      <c r="AB19" s="13">
        <v>361990.74074074073</v>
      </c>
      <c r="AC19" s="13">
        <v>447246.450105</v>
      </c>
      <c r="AD19" s="13">
        <v>423869.81464000006</v>
      </c>
      <c r="AE19" s="13">
        <v>404167.88147000014</v>
      </c>
      <c r="AF19" s="13">
        <v>396485.25249999994</v>
      </c>
      <c r="AG19" s="13">
        <v>378843.54606999963</v>
      </c>
      <c r="AH19" s="13">
        <v>438586.17949999991</v>
      </c>
      <c r="AI19" s="13">
        <v>660343.41440500005</v>
      </c>
      <c r="AJ19" s="13">
        <v>684346.35599999991</v>
      </c>
      <c r="AK19" s="13">
        <v>837339.90600000089</v>
      </c>
      <c r="AL19" s="13">
        <v>665327.69206000061</v>
      </c>
      <c r="AM19" s="13">
        <v>705667.21299999952</v>
      </c>
      <c r="AN19" s="13">
        <v>837862.67659000028</v>
      </c>
      <c r="AO19" s="13">
        <v>881866</v>
      </c>
      <c r="AP19" s="13">
        <v>931227</v>
      </c>
      <c r="AQ19" s="13">
        <v>962399</v>
      </c>
      <c r="AR19" s="13">
        <v>996374</v>
      </c>
      <c r="AS19" s="13">
        <v>952782</v>
      </c>
      <c r="AT19" s="13">
        <v>908051</v>
      </c>
      <c r="AU19" s="13">
        <v>957740</v>
      </c>
      <c r="AV19" s="13">
        <v>985905</v>
      </c>
      <c r="AW19" s="13">
        <v>788072</v>
      </c>
      <c r="AX19" s="13">
        <v>1061539</v>
      </c>
      <c r="AY19" s="13">
        <v>1397496</v>
      </c>
      <c r="AZ19" s="13">
        <v>1340859</v>
      </c>
      <c r="BA19" s="13">
        <v>1608198</v>
      </c>
      <c r="BC19" s="60"/>
    </row>
    <row r="20" spans="1:55" ht="15.75" x14ac:dyDescent="0.25">
      <c r="A20" s="6"/>
      <c r="B20" s="15"/>
      <c r="C20" s="15"/>
      <c r="D20" s="15"/>
      <c r="E20" s="15"/>
      <c r="F20" s="15"/>
      <c r="G20" s="44"/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C20" s="60"/>
    </row>
    <row r="21" spans="1:55" s="1" customFormat="1" ht="15.75" x14ac:dyDescent="0.25">
      <c r="A21" s="2" t="s">
        <v>9</v>
      </c>
      <c r="B21" s="16">
        <f t="shared" ref="B21:BA21" si="9">SUM(B23:B29)</f>
        <v>164638</v>
      </c>
      <c r="C21" s="16">
        <f t="shared" si="9"/>
        <v>209242.5</v>
      </c>
      <c r="D21" s="16">
        <f t="shared" si="9"/>
        <v>232510</v>
      </c>
      <c r="E21" s="16">
        <f t="shared" si="9"/>
        <v>175601.11111111109</v>
      </c>
      <c r="F21" s="16">
        <f t="shared" si="9"/>
        <v>207221.85185185182</v>
      </c>
      <c r="G21" s="45">
        <f t="shared" si="9"/>
        <v>258285.92592592593</v>
      </c>
      <c r="H21" s="16">
        <f t="shared" si="9"/>
        <v>257458.51851851851</v>
      </c>
      <c r="I21" s="16">
        <f t="shared" si="9"/>
        <v>466765.9259259259</v>
      </c>
      <c r="J21" s="16">
        <f t="shared" ref="J21:S21" si="10">SUM(J23:J29)</f>
        <v>495799.62962962961</v>
      </c>
      <c r="K21" s="16">
        <f t="shared" si="10"/>
        <v>490034.44444444444</v>
      </c>
      <c r="L21" s="16">
        <f t="shared" si="10"/>
        <v>459308.88888888888</v>
      </c>
      <c r="M21" s="16">
        <f t="shared" si="10"/>
        <v>510572.59259259258</v>
      </c>
      <c r="N21" s="16">
        <f t="shared" si="10"/>
        <v>564417.77777777775</v>
      </c>
      <c r="O21" s="16">
        <f t="shared" si="10"/>
        <v>672202.22222222213</v>
      </c>
      <c r="P21" s="16">
        <f t="shared" si="10"/>
        <v>787211.48148148146</v>
      </c>
      <c r="Q21" s="16">
        <f t="shared" si="10"/>
        <v>863177.77777777775</v>
      </c>
      <c r="R21" s="16">
        <f t="shared" si="10"/>
        <v>930925.18518518505</v>
      </c>
      <c r="S21" s="16">
        <f t="shared" si="10"/>
        <v>981485.92592592584</v>
      </c>
      <c r="T21" s="16">
        <f t="shared" ref="T21:AB21" si="11">SUM(T23:T29)</f>
        <v>1083907.9559259259</v>
      </c>
      <c r="U21" s="16">
        <f t="shared" si="11"/>
        <v>1030729.5788888888</v>
      </c>
      <c r="V21" s="16">
        <f t="shared" si="11"/>
        <v>1030873.9092629629</v>
      </c>
      <c r="W21" s="16">
        <f t="shared" si="11"/>
        <v>1069759.105925926</v>
      </c>
      <c r="X21" s="16">
        <f t="shared" si="11"/>
        <v>1106492.1603814815</v>
      </c>
      <c r="Y21" s="16">
        <f t="shared" si="11"/>
        <v>1204308.0007407407</v>
      </c>
      <c r="Z21" s="16">
        <f t="shared" si="11"/>
        <v>1264247.193337037</v>
      </c>
      <c r="AA21" s="16">
        <f t="shared" si="11"/>
        <v>1250987.6407407406</v>
      </c>
      <c r="AB21" s="16">
        <f t="shared" si="11"/>
        <v>1421936.9707407407</v>
      </c>
      <c r="AC21" s="16">
        <f t="shared" si="9"/>
        <v>1466311.0135789528</v>
      </c>
      <c r="AD21" s="16">
        <f t="shared" si="9"/>
        <v>1047481.3339976622</v>
      </c>
      <c r="AE21" s="16">
        <f t="shared" si="9"/>
        <v>1034254.6987467436</v>
      </c>
      <c r="AF21" s="16">
        <f t="shared" si="9"/>
        <v>1191660.990940568</v>
      </c>
      <c r="AG21" s="16">
        <f t="shared" si="9"/>
        <v>1385275.6049056617</v>
      </c>
      <c r="AH21" s="16">
        <f t="shared" si="9"/>
        <v>1991121.0581362098</v>
      </c>
      <c r="AI21" s="16">
        <f t="shared" si="9"/>
        <v>2279959.8567045294</v>
      </c>
      <c r="AJ21" s="16">
        <f t="shared" si="9"/>
        <v>2574374.2400676291</v>
      </c>
      <c r="AK21" s="16">
        <f t="shared" si="9"/>
        <v>2448813.7437124196</v>
      </c>
      <c r="AL21" s="16">
        <f t="shared" si="9"/>
        <v>2243481.8040233599</v>
      </c>
      <c r="AM21" s="16">
        <f t="shared" si="9"/>
        <v>2179083.5544105624</v>
      </c>
      <c r="AN21" s="16">
        <f t="shared" si="9"/>
        <v>2181360.7716903901</v>
      </c>
      <c r="AO21" s="16">
        <f t="shared" si="9"/>
        <v>2118881</v>
      </c>
      <c r="AP21" s="16">
        <f t="shared" si="9"/>
        <v>2450116</v>
      </c>
      <c r="AQ21" s="16">
        <f t="shared" si="9"/>
        <v>2227859</v>
      </c>
      <c r="AR21" s="16">
        <f t="shared" si="9"/>
        <v>2222189</v>
      </c>
      <c r="AS21" s="16">
        <f t="shared" si="9"/>
        <v>2389695</v>
      </c>
      <c r="AT21" s="16">
        <f t="shared" si="9"/>
        <v>2440885</v>
      </c>
      <c r="AU21" s="16">
        <f t="shared" si="9"/>
        <v>2726612</v>
      </c>
      <c r="AV21" s="16">
        <f t="shared" si="9"/>
        <v>2664659</v>
      </c>
      <c r="AW21" s="16">
        <f t="shared" si="9"/>
        <v>2127039</v>
      </c>
      <c r="AX21" s="16">
        <f t="shared" si="9"/>
        <v>2390404</v>
      </c>
      <c r="AY21" s="16">
        <f t="shared" si="9"/>
        <v>3128014</v>
      </c>
      <c r="AZ21" s="16">
        <f t="shared" si="9"/>
        <v>3316800</v>
      </c>
      <c r="BA21" s="16">
        <f t="shared" si="9"/>
        <v>3140927</v>
      </c>
      <c r="BC21" s="60"/>
    </row>
    <row r="22" spans="1:55" x14ac:dyDescent="0.2">
      <c r="A22" s="6"/>
      <c r="B22" s="15"/>
      <c r="C22" s="15"/>
      <c r="D22" s="15"/>
      <c r="E22" s="15"/>
      <c r="F22" s="15"/>
      <c r="G22" s="44"/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</row>
    <row r="23" spans="1:55" x14ac:dyDescent="0.2">
      <c r="A23" s="6" t="s">
        <v>10</v>
      </c>
      <c r="B23" s="15">
        <v>47252</v>
      </c>
      <c r="C23" s="15">
        <v>71875</v>
      </c>
      <c r="D23" s="15">
        <v>72570.5</v>
      </c>
      <c r="E23" s="15">
        <v>34013.333333333328</v>
      </c>
      <c r="F23" s="15">
        <v>34402.592592592591</v>
      </c>
      <c r="G23" s="15">
        <v>41007.037037037036</v>
      </c>
      <c r="H23" s="15">
        <v>0</v>
      </c>
      <c r="I23" s="13">
        <v>126301.85185185184</v>
      </c>
      <c r="J23" s="13">
        <v>137764.8148148148</v>
      </c>
      <c r="K23" s="13">
        <v>138849.62962962964</v>
      </c>
      <c r="L23" s="13">
        <v>108910.74074074073</v>
      </c>
      <c r="M23" s="13">
        <v>131904.8148148148</v>
      </c>
      <c r="N23" s="13">
        <v>165886.29629629629</v>
      </c>
      <c r="O23" s="13">
        <v>207364.8148148148</v>
      </c>
      <c r="P23" s="13">
        <v>250395.9259259259</v>
      </c>
      <c r="Q23" s="13">
        <v>219254.44444444444</v>
      </c>
      <c r="R23" s="13">
        <v>190263.33333333331</v>
      </c>
      <c r="S23" s="13">
        <v>192179.62962962961</v>
      </c>
      <c r="T23" s="13">
        <v>275922.02999999997</v>
      </c>
      <c r="U23" s="13">
        <v>244513.28259259259</v>
      </c>
      <c r="V23" s="13">
        <v>233772.79814814811</v>
      </c>
      <c r="W23" s="13">
        <v>264595.03185185185</v>
      </c>
      <c r="X23" s="13">
        <v>287607.34555555554</v>
      </c>
      <c r="Y23" s="13">
        <v>293915.48074074072</v>
      </c>
      <c r="Z23" s="13">
        <v>310583.48962962965</v>
      </c>
      <c r="AA23" s="13">
        <v>332867.85444444441</v>
      </c>
      <c r="AB23" s="13">
        <v>356040.0562962963</v>
      </c>
      <c r="AC23" s="13">
        <v>338354.42646005034</v>
      </c>
      <c r="AD23" s="58" t="s">
        <v>49</v>
      </c>
      <c r="AE23" s="58" t="s">
        <v>49</v>
      </c>
      <c r="AF23" s="58" t="s">
        <v>49</v>
      </c>
      <c r="AG23" s="58" t="s">
        <v>49</v>
      </c>
      <c r="AH23" s="13">
        <v>525206.93812587007</v>
      </c>
      <c r="AI23" s="13">
        <v>670766.22812198952</v>
      </c>
      <c r="AJ23" s="13">
        <v>573081.93469526945</v>
      </c>
      <c r="AK23" s="13">
        <v>279195</v>
      </c>
      <c r="AL23" s="13">
        <v>432130.46379503072</v>
      </c>
      <c r="AM23" s="13">
        <v>361336.02088584012</v>
      </c>
      <c r="AN23" s="13">
        <v>305616.14100693329</v>
      </c>
      <c r="AO23" s="13">
        <v>339387</v>
      </c>
      <c r="AP23" s="13">
        <v>343112</v>
      </c>
      <c r="AQ23" s="13">
        <v>390690</v>
      </c>
      <c r="AR23" s="13">
        <v>391291</v>
      </c>
      <c r="AS23" s="13">
        <v>419366</v>
      </c>
      <c r="AT23" s="13">
        <v>530834</v>
      </c>
      <c r="AU23" s="13">
        <v>574139</v>
      </c>
      <c r="AV23" s="13">
        <v>568339</v>
      </c>
      <c r="AW23" s="13">
        <v>422168</v>
      </c>
      <c r="AX23" s="13">
        <v>479796</v>
      </c>
      <c r="AY23" s="13">
        <v>627945</v>
      </c>
      <c r="AZ23" s="13">
        <v>669653</v>
      </c>
      <c r="BA23" s="13">
        <v>663105</v>
      </c>
    </row>
    <row r="24" spans="1:55" x14ac:dyDescent="0.2">
      <c r="A24" s="6" t="s">
        <v>11</v>
      </c>
      <c r="B24" s="15">
        <v>16146</v>
      </c>
      <c r="C24" s="15">
        <v>19459</v>
      </c>
      <c r="D24" s="15">
        <v>22518</v>
      </c>
      <c r="E24" s="15">
        <v>18455.185185185182</v>
      </c>
      <c r="F24" s="15">
        <v>21881.85185185185</v>
      </c>
      <c r="G24" s="15">
        <v>28433.333333333332</v>
      </c>
      <c r="H24" s="15">
        <v>22210.370370370369</v>
      </c>
      <c r="I24" s="13">
        <v>47677.777777777774</v>
      </c>
      <c r="J24" s="13">
        <v>49663.703703703701</v>
      </c>
      <c r="K24" s="13">
        <v>47478.148148148146</v>
      </c>
      <c r="L24" s="13">
        <v>45077.777777777774</v>
      </c>
      <c r="M24" s="13">
        <v>57816.296296296292</v>
      </c>
      <c r="N24" s="13">
        <v>55324.444444444438</v>
      </c>
      <c r="O24" s="13">
        <v>55809.999999999993</v>
      </c>
      <c r="P24" s="13">
        <v>66376.296296296292</v>
      </c>
      <c r="Q24" s="13">
        <v>87531.111111111109</v>
      </c>
      <c r="R24" s="13">
        <v>107073.70370370369</v>
      </c>
      <c r="S24" s="13">
        <v>117922.96296296295</v>
      </c>
      <c r="T24" s="13">
        <v>109621.48148148147</v>
      </c>
      <c r="U24" s="13">
        <v>105441.85185185184</v>
      </c>
      <c r="V24" s="13">
        <v>93703.703707407403</v>
      </c>
      <c r="W24" s="13">
        <v>96331.851851851839</v>
      </c>
      <c r="X24" s="13">
        <v>117281.11111481482</v>
      </c>
      <c r="Y24" s="13">
        <v>129943.33333333333</v>
      </c>
      <c r="Z24" s="13">
        <v>134570.74074074073</v>
      </c>
      <c r="AA24" s="13">
        <v>49207.630740740737</v>
      </c>
      <c r="AB24" s="13">
        <v>132834.8148148148</v>
      </c>
      <c r="AC24" s="13">
        <v>147277.73605544984</v>
      </c>
      <c r="AD24" s="13">
        <v>130894.47873501998</v>
      </c>
      <c r="AE24" s="13">
        <v>115672.25173617953</v>
      </c>
      <c r="AF24" s="13">
        <v>126886.17200259004</v>
      </c>
      <c r="AG24" s="13">
        <v>144719.28624071999</v>
      </c>
      <c r="AH24" s="13">
        <v>165346.13057963003</v>
      </c>
      <c r="AI24" s="13">
        <v>166895.92532612995</v>
      </c>
      <c r="AJ24" s="13">
        <v>195734.15389528021</v>
      </c>
      <c r="AK24" s="13">
        <v>232374.65984732995</v>
      </c>
      <c r="AL24" s="13">
        <v>225095.01008995005</v>
      </c>
      <c r="AM24" s="13">
        <v>214633.84795853001</v>
      </c>
      <c r="AN24" s="13">
        <v>221870.98124731547</v>
      </c>
      <c r="AO24" s="13">
        <v>211871</v>
      </c>
      <c r="AP24" s="13">
        <v>206810</v>
      </c>
      <c r="AQ24" s="13">
        <v>239681</v>
      </c>
      <c r="AR24" s="13">
        <v>221811</v>
      </c>
      <c r="AS24" s="13">
        <v>213561</v>
      </c>
      <c r="AT24" s="13">
        <v>197914</v>
      </c>
      <c r="AU24" s="13">
        <v>302264</v>
      </c>
      <c r="AV24" s="13">
        <v>292291</v>
      </c>
      <c r="AW24" s="13">
        <v>179967</v>
      </c>
      <c r="AX24" s="13">
        <v>190371</v>
      </c>
      <c r="AY24" s="58">
        <v>266962</v>
      </c>
      <c r="AZ24" s="58">
        <v>301660</v>
      </c>
      <c r="BA24" s="58" t="s">
        <v>49</v>
      </c>
    </row>
    <row r="25" spans="1:55" x14ac:dyDescent="0.2">
      <c r="A25" s="6" t="s">
        <v>12</v>
      </c>
      <c r="B25" s="15">
        <v>21242</v>
      </c>
      <c r="C25" s="15">
        <v>18540</v>
      </c>
      <c r="D25" s="15">
        <v>26312.5</v>
      </c>
      <c r="E25" s="15">
        <v>24537.037037037036</v>
      </c>
      <c r="F25" s="15">
        <v>32327.777777777777</v>
      </c>
      <c r="G25" s="15">
        <v>35722.962962962964</v>
      </c>
      <c r="H25" s="15">
        <v>43695.92592592592</v>
      </c>
      <c r="I25" s="13">
        <v>50212.592592592591</v>
      </c>
      <c r="J25" s="13">
        <v>54337.037037037036</v>
      </c>
      <c r="K25" s="13">
        <v>56455.185185185182</v>
      </c>
      <c r="L25" s="13">
        <v>57214.444444444438</v>
      </c>
      <c r="M25" s="13">
        <v>55961.481481481474</v>
      </c>
      <c r="N25" s="13">
        <v>69255.185185185182</v>
      </c>
      <c r="O25" s="13">
        <v>83532.222222222219</v>
      </c>
      <c r="P25" s="13">
        <v>88600.370370370365</v>
      </c>
      <c r="Q25" s="13">
        <v>92163.703703703693</v>
      </c>
      <c r="R25" s="13">
        <v>100858.88888888888</v>
      </c>
      <c r="S25" s="13">
        <v>108944.44444444444</v>
      </c>
      <c r="T25" s="13">
        <v>117231.48148148147</v>
      </c>
      <c r="U25" s="13">
        <v>112319.62962962962</v>
      </c>
      <c r="V25" s="13">
        <v>125001.11111111111</v>
      </c>
      <c r="W25" s="13">
        <v>119003.70370370369</v>
      </c>
      <c r="X25" s="13">
        <v>128904.07407407406</v>
      </c>
      <c r="Y25" s="13">
        <v>151366.29629629629</v>
      </c>
      <c r="Z25" s="13">
        <v>167672.22222222222</v>
      </c>
      <c r="AA25" s="13">
        <v>200005.92592592593</v>
      </c>
      <c r="AB25" s="13">
        <v>202220.74074074073</v>
      </c>
      <c r="AC25" s="13">
        <v>238790.38343159971</v>
      </c>
      <c r="AD25" s="13">
        <v>212362.37815760012</v>
      </c>
      <c r="AE25" s="13">
        <v>198823.67080575996</v>
      </c>
      <c r="AF25" s="13">
        <v>253596.83493158821</v>
      </c>
      <c r="AG25" s="13">
        <v>252500.27120317984</v>
      </c>
      <c r="AH25" s="13">
        <v>334034.36448382033</v>
      </c>
      <c r="AI25" s="13">
        <v>298908.11109159002</v>
      </c>
      <c r="AJ25" s="13">
        <v>365124.22524577973</v>
      </c>
      <c r="AK25" s="13">
        <v>377241.6038691299</v>
      </c>
      <c r="AL25" s="13">
        <v>292736.27430047019</v>
      </c>
      <c r="AM25" s="13">
        <v>318013.1312458099</v>
      </c>
      <c r="AN25" s="13">
        <v>335710</v>
      </c>
      <c r="AO25" s="13">
        <v>290799</v>
      </c>
      <c r="AP25" s="13">
        <v>358834</v>
      </c>
      <c r="AQ25" s="13">
        <v>283528</v>
      </c>
      <c r="AR25" s="13">
        <v>355178</v>
      </c>
      <c r="AS25" s="13">
        <v>383702</v>
      </c>
      <c r="AT25" s="13">
        <v>405468</v>
      </c>
      <c r="AU25" s="13">
        <v>450753</v>
      </c>
      <c r="AV25" s="13">
        <v>479836</v>
      </c>
      <c r="AW25" s="13">
        <v>394553</v>
      </c>
      <c r="AX25" s="13">
        <v>446676</v>
      </c>
      <c r="AY25" s="13">
        <v>589271</v>
      </c>
      <c r="AZ25" s="13">
        <v>608803</v>
      </c>
      <c r="BA25" s="13">
        <v>634785</v>
      </c>
    </row>
    <row r="26" spans="1:55" x14ac:dyDescent="0.2">
      <c r="A26" s="6" t="s">
        <v>13</v>
      </c>
      <c r="B26" s="15">
        <v>6071</v>
      </c>
      <c r="C26" s="15">
        <v>7979</v>
      </c>
      <c r="D26" s="15">
        <v>8262.5</v>
      </c>
      <c r="E26" s="15">
        <v>7697.0370370370365</v>
      </c>
      <c r="F26" s="15">
        <v>7008.1481481481478</v>
      </c>
      <c r="G26" s="15">
        <v>9968.8888888888887</v>
      </c>
      <c r="H26" s="15">
        <v>11970.740740740739</v>
      </c>
      <c r="I26" s="13">
        <v>16870</v>
      </c>
      <c r="J26" s="13">
        <v>18888.518518518518</v>
      </c>
      <c r="K26" s="13">
        <v>20322.592592592591</v>
      </c>
      <c r="L26" s="13">
        <v>19554.444444444442</v>
      </c>
      <c r="M26" s="13">
        <v>17872.962962962964</v>
      </c>
      <c r="N26" s="13">
        <v>18368.148148148146</v>
      </c>
      <c r="O26" s="13">
        <v>20503.333333333332</v>
      </c>
      <c r="P26" s="13">
        <v>25215.925925925923</v>
      </c>
      <c r="Q26" s="13">
        <v>26625.185185185182</v>
      </c>
      <c r="R26" s="13">
        <v>29035.925925925923</v>
      </c>
      <c r="S26" s="13">
        <v>44134.444444444438</v>
      </c>
      <c r="T26" s="13">
        <v>38786.296296296292</v>
      </c>
      <c r="U26" s="13">
        <v>35985.555555555555</v>
      </c>
      <c r="V26" s="13">
        <v>27549.259259259259</v>
      </c>
      <c r="W26" s="13">
        <v>30907.407407407405</v>
      </c>
      <c r="X26" s="58" t="s">
        <v>49</v>
      </c>
      <c r="Y26" s="58" t="s">
        <v>49</v>
      </c>
      <c r="Z26" s="58" t="s">
        <v>49</v>
      </c>
      <c r="AA26" s="58" t="s">
        <v>49</v>
      </c>
      <c r="AB26" s="13">
        <v>21893.951481481479</v>
      </c>
      <c r="AC26" s="13">
        <v>21617.909122809997</v>
      </c>
      <c r="AD26" s="13">
        <v>19378.518499140006</v>
      </c>
      <c r="AE26" s="13">
        <v>25427.788275889987</v>
      </c>
      <c r="AF26" s="13">
        <v>28417.843804349999</v>
      </c>
      <c r="AG26" s="13">
        <v>28729.317937320004</v>
      </c>
      <c r="AH26" s="13">
        <v>29761.577645799993</v>
      </c>
      <c r="AI26" s="13">
        <v>30199.082763849987</v>
      </c>
      <c r="AJ26" s="13">
        <v>29570.385985140008</v>
      </c>
      <c r="AK26" s="13">
        <v>38057.979349389992</v>
      </c>
      <c r="AL26" s="13">
        <v>29624.169264689972</v>
      </c>
      <c r="AM26" s="13">
        <v>29349.334272858592</v>
      </c>
      <c r="AN26" s="13">
        <v>33426.355803240411</v>
      </c>
      <c r="AO26" s="13">
        <v>39164</v>
      </c>
      <c r="AP26" s="13">
        <v>42095</v>
      </c>
      <c r="AQ26" s="13">
        <v>41916</v>
      </c>
      <c r="AR26" s="13">
        <v>39318</v>
      </c>
      <c r="AS26" s="13">
        <v>36005</v>
      </c>
      <c r="AT26" s="13">
        <v>30147</v>
      </c>
      <c r="AU26" s="13">
        <v>35542</v>
      </c>
      <c r="AV26" s="13">
        <v>32559</v>
      </c>
      <c r="AW26" s="13">
        <v>30657</v>
      </c>
      <c r="AX26" s="13">
        <v>36258</v>
      </c>
      <c r="AY26" s="13">
        <v>39223</v>
      </c>
      <c r="AZ26" s="13">
        <v>47454</v>
      </c>
      <c r="BA26" s="58" t="s">
        <v>49</v>
      </c>
    </row>
    <row r="27" spans="1:55" x14ac:dyDescent="0.2">
      <c r="A27" s="6" t="s">
        <v>14</v>
      </c>
      <c r="B27" s="15">
        <v>17790.5</v>
      </c>
      <c r="C27" s="15">
        <v>19681</v>
      </c>
      <c r="D27" s="15">
        <v>25677</v>
      </c>
      <c r="E27" s="15">
        <v>21371.111111111109</v>
      </c>
      <c r="F27" s="15">
        <v>21914.444444444442</v>
      </c>
      <c r="G27" s="15">
        <v>24220.370370370369</v>
      </c>
      <c r="H27" s="15">
        <v>32109.629629629628</v>
      </c>
      <c r="I27" s="13">
        <v>44840.370370370365</v>
      </c>
      <c r="J27" s="13">
        <v>47714.444444444438</v>
      </c>
      <c r="K27" s="13">
        <v>43760.370370370365</v>
      </c>
      <c r="L27" s="13">
        <v>51365.185185185182</v>
      </c>
      <c r="M27" s="13">
        <v>51905.555555555555</v>
      </c>
      <c r="N27" s="13">
        <v>51317.407407407401</v>
      </c>
      <c r="O27" s="13">
        <v>62896.296296296292</v>
      </c>
      <c r="P27" s="13">
        <v>79493.333333333328</v>
      </c>
      <c r="Q27" s="13">
        <v>93156.666666666657</v>
      </c>
      <c r="R27" s="13">
        <v>102486.66666666666</v>
      </c>
      <c r="S27" s="13">
        <v>110728.88888888888</v>
      </c>
      <c r="T27" s="13">
        <v>110280.37037037036</v>
      </c>
      <c r="U27" s="13">
        <v>95625.555555555547</v>
      </c>
      <c r="V27" s="13">
        <v>117923.33333333333</v>
      </c>
      <c r="W27" s="13">
        <v>127140.37037037036</v>
      </c>
      <c r="X27" s="13">
        <v>132261.11111481482</v>
      </c>
      <c r="Y27" s="13">
        <v>145854.44444444444</v>
      </c>
      <c r="Z27" s="13">
        <v>147171.48148148146</v>
      </c>
      <c r="AA27" s="13">
        <v>148606.8711111111</v>
      </c>
      <c r="AB27" s="13">
        <v>153544.8148148148</v>
      </c>
      <c r="AC27" s="13">
        <v>195975.57017439476</v>
      </c>
      <c r="AD27" s="13">
        <v>189197.10869969195</v>
      </c>
      <c r="AE27" s="13">
        <v>201721.37535383427</v>
      </c>
      <c r="AF27" s="13">
        <v>204972.72428633011</v>
      </c>
      <c r="AG27" s="13">
        <v>182484.45270055011</v>
      </c>
      <c r="AH27" s="13">
        <v>210468.63619781996</v>
      </c>
      <c r="AI27" s="13">
        <v>249531.32861657019</v>
      </c>
      <c r="AJ27" s="13">
        <v>273057.76249752002</v>
      </c>
      <c r="AK27" s="13">
        <v>324818.83925490966</v>
      </c>
      <c r="AL27" s="13">
        <v>313228.01436426456</v>
      </c>
      <c r="AM27" s="13">
        <v>270919.71855038125</v>
      </c>
      <c r="AN27" s="13">
        <v>247995.26976374138</v>
      </c>
      <c r="AO27" s="13">
        <v>225608</v>
      </c>
      <c r="AP27" s="13">
        <v>248959</v>
      </c>
      <c r="AQ27" s="13">
        <v>268540</v>
      </c>
      <c r="AR27" s="13">
        <v>297452</v>
      </c>
      <c r="AS27" s="13">
        <v>333800</v>
      </c>
      <c r="AT27" s="13">
        <v>308948</v>
      </c>
      <c r="AU27" s="13">
        <v>334352</v>
      </c>
      <c r="AV27" s="13">
        <v>339697</v>
      </c>
      <c r="AW27" s="13">
        <v>272287</v>
      </c>
      <c r="AX27" s="13">
        <v>259954</v>
      </c>
      <c r="AY27" s="13">
        <v>326041</v>
      </c>
      <c r="AZ27" s="13">
        <v>332544</v>
      </c>
      <c r="BA27" s="13">
        <v>368001</v>
      </c>
    </row>
    <row r="28" spans="1:55" x14ac:dyDescent="0.2">
      <c r="A28" s="6" t="s">
        <v>15</v>
      </c>
      <c r="B28" s="15">
        <v>37085</v>
      </c>
      <c r="C28" s="15">
        <v>45557</v>
      </c>
      <c r="D28" s="15">
        <v>50213</v>
      </c>
      <c r="E28" s="15">
        <v>46557.037037037036</v>
      </c>
      <c r="F28" s="15">
        <v>59344.81481481481</v>
      </c>
      <c r="G28" s="15">
        <v>82751.851851851839</v>
      </c>
      <c r="H28" s="15">
        <v>101145.92592592591</v>
      </c>
      <c r="I28" s="13">
        <v>123763.70370370369</v>
      </c>
      <c r="J28" s="13">
        <v>129239.62962962962</v>
      </c>
      <c r="K28" s="13">
        <v>118050.74074074073</v>
      </c>
      <c r="L28" s="13">
        <v>106817.77777777777</v>
      </c>
      <c r="M28" s="13">
        <v>118517.4074074074</v>
      </c>
      <c r="N28" s="13">
        <v>124994.8148148148</v>
      </c>
      <c r="O28" s="13">
        <v>154794.07407407407</v>
      </c>
      <c r="P28" s="13">
        <v>179138.14814814815</v>
      </c>
      <c r="Q28" s="13">
        <v>222202.96296296295</v>
      </c>
      <c r="R28" s="13">
        <v>273733.70370370371</v>
      </c>
      <c r="S28" s="13">
        <v>271498.14814814815</v>
      </c>
      <c r="T28" s="13">
        <v>292381.85185185185</v>
      </c>
      <c r="U28" s="13">
        <v>303270</v>
      </c>
      <c r="V28" s="13">
        <v>299199.25925925921</v>
      </c>
      <c r="W28" s="13">
        <v>301771.85185185185</v>
      </c>
      <c r="X28" s="13">
        <v>306026.29629629629</v>
      </c>
      <c r="Y28" s="13">
        <v>313511.11111111107</v>
      </c>
      <c r="Z28" s="13">
        <v>332122.22222222219</v>
      </c>
      <c r="AA28" s="13">
        <v>328144.54370370368</v>
      </c>
      <c r="AB28" s="13">
        <v>354551.48148148146</v>
      </c>
      <c r="AC28" s="13">
        <v>362614.41997781</v>
      </c>
      <c r="AD28" s="13">
        <v>309177.04637820012</v>
      </c>
      <c r="AE28" s="13">
        <v>314774.18004031986</v>
      </c>
      <c r="AF28" s="13">
        <v>392835.30642355984</v>
      </c>
      <c r="AG28" s="13">
        <v>551468.70186408004</v>
      </c>
      <c r="AH28" s="13">
        <v>485774.64385449968</v>
      </c>
      <c r="AI28" s="13">
        <v>592171.01597653993</v>
      </c>
      <c r="AJ28" s="13">
        <v>811014.21305904968</v>
      </c>
      <c r="AK28" s="13">
        <v>823944.84864691971</v>
      </c>
      <c r="AL28" s="13">
        <v>617089.46068769973</v>
      </c>
      <c r="AM28" s="13">
        <v>646866.24609606958</v>
      </c>
      <c r="AN28" s="13">
        <v>705019.02386915975</v>
      </c>
      <c r="AO28" s="13">
        <v>656006</v>
      </c>
      <c r="AP28" s="13">
        <v>887550</v>
      </c>
      <c r="AQ28" s="13">
        <v>642100</v>
      </c>
      <c r="AR28" s="13">
        <v>583429</v>
      </c>
      <c r="AS28" s="13">
        <v>668508</v>
      </c>
      <c r="AT28" s="13">
        <v>637622</v>
      </c>
      <c r="AU28" s="13">
        <v>675920</v>
      </c>
      <c r="AV28" s="13">
        <v>616702</v>
      </c>
      <c r="AW28" s="13">
        <v>506148</v>
      </c>
      <c r="AX28" s="13">
        <v>604851</v>
      </c>
      <c r="AY28" s="13">
        <v>840569</v>
      </c>
      <c r="AZ28" s="13">
        <v>900253</v>
      </c>
      <c r="BA28" s="13">
        <v>969498</v>
      </c>
    </row>
    <row r="29" spans="1:55" x14ac:dyDescent="0.2">
      <c r="A29" s="6" t="s">
        <v>16</v>
      </c>
      <c r="B29" s="15">
        <v>19051.5</v>
      </c>
      <c r="C29" s="15">
        <v>26151.5</v>
      </c>
      <c r="D29" s="15">
        <v>26956.5</v>
      </c>
      <c r="E29" s="15">
        <v>22970.370370370369</v>
      </c>
      <c r="F29" s="15">
        <v>30342.222222222219</v>
      </c>
      <c r="G29" s="15">
        <v>36181.481481481482</v>
      </c>
      <c r="H29" s="15">
        <v>46325.92592592592</v>
      </c>
      <c r="I29" s="13">
        <v>57099.629629629628</v>
      </c>
      <c r="J29" s="13">
        <v>58191.481481481474</v>
      </c>
      <c r="K29" s="13">
        <v>65117.777777777774</v>
      </c>
      <c r="L29" s="13">
        <v>70368.518518518511</v>
      </c>
      <c r="M29" s="13">
        <v>76594.074074074073</v>
      </c>
      <c r="N29" s="13">
        <v>79271.481481481474</v>
      </c>
      <c r="O29" s="13">
        <v>87301.481481481474</v>
      </c>
      <c r="P29" s="13">
        <v>97991.481481481474</v>
      </c>
      <c r="Q29" s="13">
        <v>122243.70370370369</v>
      </c>
      <c r="R29" s="13">
        <v>127472.96296296295</v>
      </c>
      <c r="S29" s="13">
        <v>136077.40740740739</v>
      </c>
      <c r="T29" s="13">
        <v>139684.44444444444</v>
      </c>
      <c r="U29" s="13">
        <v>133573.70370370371</v>
      </c>
      <c r="V29" s="13">
        <v>133724.44444444444</v>
      </c>
      <c r="W29" s="13">
        <v>130008.88888888888</v>
      </c>
      <c r="X29" s="13">
        <v>134412.22222592591</v>
      </c>
      <c r="Y29" s="13">
        <v>169717.33481481479</v>
      </c>
      <c r="Z29" s="13">
        <v>172127.03704074075</v>
      </c>
      <c r="AA29" s="13">
        <v>192154.8148148148</v>
      </c>
      <c r="AB29" s="13">
        <v>200851.11111111109</v>
      </c>
      <c r="AC29" s="13">
        <v>161680.56835683799</v>
      </c>
      <c r="AD29" s="13">
        <v>186471.80352800997</v>
      </c>
      <c r="AE29" s="13">
        <v>177835.43253476007</v>
      </c>
      <c r="AF29" s="13">
        <v>184952.10949214996</v>
      </c>
      <c r="AG29" s="13">
        <v>225373.57495981178</v>
      </c>
      <c r="AH29" s="13">
        <v>240528.76724876987</v>
      </c>
      <c r="AI29" s="13">
        <v>271488.16480785998</v>
      </c>
      <c r="AJ29" s="13">
        <v>326791.56468959001</v>
      </c>
      <c r="AK29" s="13">
        <v>373180.81274474034</v>
      </c>
      <c r="AL29" s="13">
        <v>333578.41152125469</v>
      </c>
      <c r="AM29" s="13">
        <v>337965.25540107291</v>
      </c>
      <c r="AN29" s="13">
        <v>331723</v>
      </c>
      <c r="AO29" s="13">
        <v>356046</v>
      </c>
      <c r="AP29" s="13">
        <v>362756</v>
      </c>
      <c r="AQ29" s="13">
        <v>361404</v>
      </c>
      <c r="AR29" s="13">
        <v>333710</v>
      </c>
      <c r="AS29" s="13">
        <v>334753</v>
      </c>
      <c r="AT29" s="13">
        <v>329952</v>
      </c>
      <c r="AU29" s="13">
        <v>353642</v>
      </c>
      <c r="AV29" s="13">
        <v>335235</v>
      </c>
      <c r="AW29" s="13">
        <v>321259</v>
      </c>
      <c r="AX29" s="13">
        <v>372498</v>
      </c>
      <c r="AY29" s="13">
        <v>438003</v>
      </c>
      <c r="AZ29" s="13">
        <v>456433</v>
      </c>
      <c r="BA29" s="13">
        <v>505538</v>
      </c>
    </row>
    <row r="30" spans="1:55" ht="15.75" thickBo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</row>
    <row r="31" spans="1:55" ht="11.25" customHeight="1" x14ac:dyDescent="0.2">
      <c r="A31" s="10"/>
      <c r="S31" s="23"/>
    </row>
    <row r="32" spans="1:55" x14ac:dyDescent="0.2">
      <c r="A32" t="s">
        <v>17</v>
      </c>
    </row>
    <row r="33" spans="1:52" x14ac:dyDescent="0.2">
      <c r="A33" s="10" t="s">
        <v>20</v>
      </c>
    </row>
    <row r="34" spans="1:52" ht="17.25" customHeight="1" x14ac:dyDescent="0.2">
      <c r="A34" s="10"/>
    </row>
    <row r="36" spans="1:52" ht="18" x14ac:dyDescent="0.25">
      <c r="A36" s="18" t="s">
        <v>97</v>
      </c>
      <c r="B36" s="18"/>
      <c r="C36" s="18"/>
      <c r="D36" s="18"/>
      <c r="E36" s="18"/>
      <c r="F36" s="18"/>
      <c r="G36" s="18"/>
      <c r="H36" s="18"/>
    </row>
    <row r="37" spans="1:52" ht="15.75" thickBot="1" x14ac:dyDescent="0.25"/>
    <row r="38" spans="1:52" x14ac:dyDescent="0.2">
      <c r="A38" s="20" t="s">
        <v>0</v>
      </c>
      <c r="B38" s="21">
        <v>1973</v>
      </c>
      <c r="C38" s="21">
        <v>1974</v>
      </c>
      <c r="D38" s="21">
        <v>1975</v>
      </c>
      <c r="E38" s="21">
        <v>1976</v>
      </c>
      <c r="F38" s="21">
        <v>1977</v>
      </c>
      <c r="G38" s="21">
        <v>1978</v>
      </c>
      <c r="H38" s="21">
        <v>1979</v>
      </c>
      <c r="I38" s="21">
        <v>1980</v>
      </c>
      <c r="J38" s="21">
        <v>1981</v>
      </c>
      <c r="K38" s="21">
        <v>1982</v>
      </c>
      <c r="L38" s="21">
        <v>1983</v>
      </c>
      <c r="M38" s="21">
        <v>1984</v>
      </c>
      <c r="N38" s="21">
        <v>1985</v>
      </c>
      <c r="O38" s="21">
        <v>1986</v>
      </c>
      <c r="P38" s="21">
        <v>1987</v>
      </c>
      <c r="Q38" s="21">
        <v>1988</v>
      </c>
      <c r="R38" s="21">
        <v>1989</v>
      </c>
      <c r="S38" s="21">
        <v>1990</v>
      </c>
      <c r="T38" s="21">
        <v>1991</v>
      </c>
      <c r="U38" s="21">
        <v>1992</v>
      </c>
      <c r="V38" s="21">
        <v>1993</v>
      </c>
      <c r="W38" s="21">
        <v>1994</v>
      </c>
      <c r="X38" s="21">
        <v>1995</v>
      </c>
      <c r="Y38" s="21">
        <v>1996</v>
      </c>
      <c r="Z38" s="21">
        <v>1997</v>
      </c>
      <c r="AA38" s="21">
        <v>1998</v>
      </c>
      <c r="AB38" s="21">
        <v>1999</v>
      </c>
      <c r="AC38" s="21">
        <v>2000</v>
      </c>
      <c r="AD38" s="21">
        <v>2001</v>
      </c>
      <c r="AE38" s="21">
        <v>2002</v>
      </c>
      <c r="AF38" s="21">
        <v>2003</v>
      </c>
      <c r="AG38" s="21">
        <v>2004</v>
      </c>
      <c r="AH38" s="21">
        <v>2005</v>
      </c>
      <c r="AI38" s="21">
        <v>2006</v>
      </c>
      <c r="AJ38" s="21">
        <v>2007</v>
      </c>
      <c r="AK38" s="21">
        <v>2008</v>
      </c>
      <c r="AL38" s="21">
        <v>2009</v>
      </c>
      <c r="AM38" s="21">
        <v>2010</v>
      </c>
      <c r="AN38" s="21">
        <v>2011</v>
      </c>
      <c r="AO38" s="5">
        <v>2012</v>
      </c>
      <c r="AP38" s="5">
        <v>2013</v>
      </c>
      <c r="AQ38" s="5">
        <v>2014</v>
      </c>
      <c r="AR38" s="5">
        <v>2015</v>
      </c>
      <c r="AS38" s="5">
        <v>2016</v>
      </c>
      <c r="AT38" s="5">
        <v>2017</v>
      </c>
      <c r="AU38" s="5">
        <v>2018</v>
      </c>
      <c r="AV38" s="5">
        <v>2019</v>
      </c>
      <c r="AW38" s="5">
        <v>2020</v>
      </c>
      <c r="AX38" s="5">
        <v>2021</v>
      </c>
      <c r="AY38" s="5">
        <v>2022</v>
      </c>
      <c r="AZ38" s="5">
        <v>2023</v>
      </c>
    </row>
    <row r="39" spans="1:52" x14ac:dyDescent="0.2">
      <c r="A39" s="6"/>
    </row>
    <row r="40" spans="1:52" ht="15.75" x14ac:dyDescent="0.25">
      <c r="A40" s="2" t="s">
        <v>1</v>
      </c>
      <c r="B40" s="19">
        <f>+B7/B$7*100</f>
        <v>100</v>
      </c>
      <c r="C40" s="19">
        <f t="shared" ref="C40:AN40" si="12">+C7/C$7*100</f>
        <v>100</v>
      </c>
      <c r="D40" s="19">
        <f t="shared" si="12"/>
        <v>100</v>
      </c>
      <c r="E40" s="19">
        <f t="shared" si="12"/>
        <v>100</v>
      </c>
      <c r="F40" s="19">
        <f t="shared" si="12"/>
        <v>100</v>
      </c>
      <c r="G40" s="19">
        <f t="shared" si="12"/>
        <v>100</v>
      </c>
      <c r="H40" s="19">
        <f t="shared" si="12"/>
        <v>100</v>
      </c>
      <c r="I40" s="19">
        <f t="shared" si="12"/>
        <v>100</v>
      </c>
      <c r="J40" s="19">
        <f t="shared" si="12"/>
        <v>100</v>
      </c>
      <c r="K40" s="19">
        <f t="shared" si="12"/>
        <v>100</v>
      </c>
      <c r="L40" s="19">
        <f t="shared" si="12"/>
        <v>100</v>
      </c>
      <c r="M40" s="19">
        <f t="shared" si="12"/>
        <v>100</v>
      </c>
      <c r="N40" s="19">
        <f t="shared" si="12"/>
        <v>100</v>
      </c>
      <c r="O40" s="19">
        <f t="shared" si="12"/>
        <v>100</v>
      </c>
      <c r="P40" s="19">
        <f t="shared" si="12"/>
        <v>100</v>
      </c>
      <c r="Q40" s="19">
        <f t="shared" si="12"/>
        <v>100</v>
      </c>
      <c r="R40" s="19">
        <f t="shared" si="12"/>
        <v>100</v>
      </c>
      <c r="S40" s="19">
        <f t="shared" si="12"/>
        <v>100</v>
      </c>
      <c r="T40" s="19">
        <f t="shared" si="12"/>
        <v>100</v>
      </c>
      <c r="U40" s="19">
        <f t="shared" si="12"/>
        <v>100</v>
      </c>
      <c r="V40" s="19">
        <f t="shared" si="12"/>
        <v>100</v>
      </c>
      <c r="W40" s="19">
        <f t="shared" si="12"/>
        <v>100</v>
      </c>
      <c r="X40" s="19">
        <f t="shared" si="12"/>
        <v>100</v>
      </c>
      <c r="Y40" s="19">
        <f t="shared" si="12"/>
        <v>100</v>
      </c>
      <c r="Z40" s="19">
        <f t="shared" si="12"/>
        <v>100</v>
      </c>
      <c r="AA40" s="19">
        <f t="shared" si="12"/>
        <v>100</v>
      </c>
      <c r="AB40" s="19">
        <f t="shared" si="12"/>
        <v>100</v>
      </c>
      <c r="AC40" s="19">
        <f t="shared" si="12"/>
        <v>100</v>
      </c>
      <c r="AD40" s="19">
        <f t="shared" si="12"/>
        <v>100</v>
      </c>
      <c r="AE40" s="19">
        <f t="shared" si="12"/>
        <v>100</v>
      </c>
      <c r="AF40" s="19">
        <f t="shared" si="12"/>
        <v>100</v>
      </c>
      <c r="AG40" s="19">
        <f t="shared" si="12"/>
        <v>100</v>
      </c>
      <c r="AH40" s="19">
        <f t="shared" si="12"/>
        <v>100</v>
      </c>
      <c r="AI40" s="19">
        <f t="shared" si="12"/>
        <v>100</v>
      </c>
      <c r="AJ40" s="19">
        <f t="shared" si="12"/>
        <v>100</v>
      </c>
      <c r="AK40" s="19">
        <f t="shared" si="12"/>
        <v>100</v>
      </c>
      <c r="AL40" s="19">
        <f t="shared" si="12"/>
        <v>100</v>
      </c>
      <c r="AM40" s="19">
        <f t="shared" si="12"/>
        <v>100</v>
      </c>
      <c r="AN40" s="19">
        <f t="shared" si="12"/>
        <v>100</v>
      </c>
      <c r="AO40" s="19">
        <f t="shared" ref="AO40:AY40" si="13">+AO7/AO$7*100</f>
        <v>100</v>
      </c>
      <c r="AP40" s="19">
        <f t="shared" si="13"/>
        <v>100</v>
      </c>
      <c r="AQ40" s="19">
        <f t="shared" si="13"/>
        <v>100</v>
      </c>
      <c r="AR40" s="19">
        <f t="shared" si="13"/>
        <v>100</v>
      </c>
      <c r="AS40" s="19">
        <f t="shared" si="13"/>
        <v>100</v>
      </c>
      <c r="AT40" s="19">
        <f t="shared" si="13"/>
        <v>100</v>
      </c>
      <c r="AU40" s="19">
        <f t="shared" si="13"/>
        <v>100</v>
      </c>
      <c r="AV40" s="19">
        <f t="shared" si="13"/>
        <v>100</v>
      </c>
      <c r="AW40" s="19">
        <f t="shared" si="13"/>
        <v>100</v>
      </c>
      <c r="AX40" s="19">
        <f t="shared" si="13"/>
        <v>100</v>
      </c>
      <c r="AY40" s="19">
        <f t="shared" si="13"/>
        <v>100</v>
      </c>
      <c r="AZ40" s="19">
        <f t="shared" ref="AZ40" si="14">+AZ7/AZ$7*100</f>
        <v>100</v>
      </c>
    </row>
    <row r="41" spans="1:52" x14ac:dyDescent="0.2">
      <c r="A41" s="6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</row>
    <row r="42" spans="1:52" ht="15.75" x14ac:dyDescent="0.25">
      <c r="A42" s="2" t="s">
        <v>2</v>
      </c>
      <c r="B42" s="19">
        <f t="shared" ref="B42:Q62" si="15">+B9/B$7*100</f>
        <v>89.467047323641722</v>
      </c>
      <c r="C42" s="19">
        <f t="shared" si="15"/>
        <v>92.347539377302255</v>
      </c>
      <c r="D42" s="19">
        <f t="shared" si="15"/>
        <v>91.312587838340647</v>
      </c>
      <c r="E42" s="19">
        <f t="shared" si="15"/>
        <v>93.079179348913627</v>
      </c>
      <c r="F42" s="19">
        <f t="shared" si="15"/>
        <v>91.663181383288716</v>
      </c>
      <c r="G42" s="19">
        <f t="shared" si="15"/>
        <v>90.46538447014261</v>
      </c>
      <c r="H42" s="19">
        <f t="shared" si="15"/>
        <v>90.794505317824189</v>
      </c>
      <c r="I42" s="19">
        <f t="shared" si="15"/>
        <v>89.591772485308567</v>
      </c>
      <c r="J42" s="19">
        <f t="shared" si="15"/>
        <v>89.510896537598299</v>
      </c>
      <c r="K42" s="19">
        <f t="shared" si="15"/>
        <v>90.543936990293716</v>
      </c>
      <c r="L42" s="19">
        <f t="shared" si="15"/>
        <v>89.625469218107966</v>
      </c>
      <c r="M42" s="19">
        <f t="shared" si="15"/>
        <v>86.075563239261598</v>
      </c>
      <c r="N42" s="19">
        <f t="shared" si="15"/>
        <v>83.432440106901879</v>
      </c>
      <c r="O42" s="19">
        <f t="shared" si="15"/>
        <v>79.82333663941229</v>
      </c>
      <c r="P42" s="19">
        <f t="shared" si="15"/>
        <v>77.128665247650602</v>
      </c>
      <c r="Q42" s="19">
        <f t="shared" si="15"/>
        <v>76.081436486034647</v>
      </c>
      <c r="R42" s="19">
        <f t="shared" ref="C42:AN54" si="16">+R9/R$7*100</f>
        <v>77.539591501645091</v>
      </c>
      <c r="S42" s="19">
        <f t="shared" si="16"/>
        <v>77.313052668968297</v>
      </c>
      <c r="T42" s="19">
        <f t="shared" si="16"/>
        <v>76.685189732985265</v>
      </c>
      <c r="U42" s="19">
        <f t="shared" si="16"/>
        <v>75.599790001524497</v>
      </c>
      <c r="V42" s="19">
        <f t="shared" si="16"/>
        <v>77.85052151378045</v>
      </c>
      <c r="W42" s="19">
        <f t="shared" si="16"/>
        <v>77.663010643994198</v>
      </c>
      <c r="X42" s="19">
        <f t="shared" si="16"/>
        <v>83.073376279039351</v>
      </c>
      <c r="Y42" s="19">
        <f t="shared" si="16"/>
        <v>82.798023685680576</v>
      </c>
      <c r="Z42" s="19">
        <f t="shared" si="16"/>
        <v>84.354236847300996</v>
      </c>
      <c r="AA42" s="19">
        <f t="shared" si="16"/>
        <v>84.115347780861285</v>
      </c>
      <c r="AB42" s="19">
        <f t="shared" si="16"/>
        <v>81.209753225502581</v>
      </c>
      <c r="AC42" s="19">
        <f t="shared" si="16"/>
        <v>82.129478873593101</v>
      </c>
      <c r="AD42" s="19">
        <f t="shared" si="16"/>
        <v>86.094892623938009</v>
      </c>
      <c r="AE42" s="19">
        <f t="shared" si="16"/>
        <v>85.901747694489956</v>
      </c>
      <c r="AF42" s="19">
        <f t="shared" si="16"/>
        <v>86.330610110694522</v>
      </c>
      <c r="AG42" s="19">
        <f t="shared" si="16"/>
        <v>86.707721274038775</v>
      </c>
      <c r="AH42" s="19">
        <f t="shared" si="16"/>
        <v>85.413177536952546</v>
      </c>
      <c r="AI42" s="19">
        <f t="shared" si="16"/>
        <v>83.692470421253105</v>
      </c>
      <c r="AJ42" s="19">
        <f t="shared" si="16"/>
        <v>84.641918026910773</v>
      </c>
      <c r="AK42" s="19">
        <f t="shared" si="16"/>
        <v>87.177366089960927</v>
      </c>
      <c r="AL42" s="19">
        <f t="shared" si="16"/>
        <v>84.574421079619967</v>
      </c>
      <c r="AM42" s="19">
        <f t="shared" si="16"/>
        <v>84.814992736205738</v>
      </c>
      <c r="AN42" s="19">
        <f t="shared" si="16"/>
        <v>87.611142872360901</v>
      </c>
      <c r="AO42" s="19">
        <f t="shared" ref="AO42:AY52" si="17">+AO9/AO$7*100</f>
        <v>88.747514100917329</v>
      </c>
      <c r="AP42" s="19">
        <f t="shared" si="17"/>
        <v>87.8985469279027</v>
      </c>
      <c r="AQ42" s="19">
        <f t="shared" si="17"/>
        <v>87.629419158626561</v>
      </c>
      <c r="AR42" s="19">
        <f t="shared" si="17"/>
        <v>85.70748961731725</v>
      </c>
      <c r="AS42" s="19">
        <f t="shared" si="17"/>
        <v>83.447677612717257</v>
      </c>
      <c r="AT42" s="19">
        <f t="shared" si="17"/>
        <v>83.503711218695614</v>
      </c>
      <c r="AU42" s="19">
        <f t="shared" si="17"/>
        <v>83.923844350905625</v>
      </c>
      <c r="AV42" s="19">
        <f t="shared" si="17"/>
        <v>84.454299038086958</v>
      </c>
      <c r="AW42" s="19">
        <f t="shared" si="17"/>
        <v>83.475982418888023</v>
      </c>
      <c r="AX42" s="19">
        <f t="shared" si="17"/>
        <v>84.654284710485101</v>
      </c>
      <c r="AY42" s="19">
        <f t="shared" si="17"/>
        <v>82.579250664993438</v>
      </c>
      <c r="AZ42" s="19">
        <f t="shared" ref="AZ42" si="18">+AZ9/AZ$7*100</f>
        <v>85.355010259632422</v>
      </c>
    </row>
    <row r="43" spans="1:52" x14ac:dyDescent="0.2">
      <c r="A43" s="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</row>
    <row r="44" spans="1:52" x14ac:dyDescent="0.2">
      <c r="A44" s="6" t="s">
        <v>3</v>
      </c>
      <c r="B44" s="19">
        <f t="shared" si="15"/>
        <v>8.3190105956613305</v>
      </c>
      <c r="C44" s="19">
        <f t="shared" si="16"/>
        <v>5.8255833012915277</v>
      </c>
      <c r="D44" s="19">
        <f t="shared" si="16"/>
        <v>6.1948093184711368</v>
      </c>
      <c r="E44" s="19">
        <f t="shared" si="16"/>
        <v>6.2410731429099187</v>
      </c>
      <c r="F44" s="19">
        <f t="shared" si="16"/>
        <v>7.6447587259341434</v>
      </c>
      <c r="G44" s="19">
        <f t="shared" si="16"/>
        <v>8.2119642627176326</v>
      </c>
      <c r="H44" s="19">
        <f t="shared" si="16"/>
        <v>10.02423784508586</v>
      </c>
      <c r="I44" s="19">
        <f t="shared" si="16"/>
        <v>9.0370104979220809</v>
      </c>
      <c r="J44" s="19">
        <f t="shared" si="16"/>
        <v>9.2961131604385692</v>
      </c>
      <c r="K44" s="19">
        <f t="shared" si="16"/>
        <v>8.4655210957450926</v>
      </c>
      <c r="L44" s="19">
        <f t="shared" si="16"/>
        <v>11.344346883918103</v>
      </c>
      <c r="M44" s="19">
        <f t="shared" si="16"/>
        <v>14.393209900390842</v>
      </c>
      <c r="N44" s="19">
        <f t="shared" si="16"/>
        <v>14.610934629575567</v>
      </c>
      <c r="O44" s="19">
        <f t="shared" si="16"/>
        <v>15.002507081128094</v>
      </c>
      <c r="P44" s="19">
        <f t="shared" si="16"/>
        <v>12.734837475792979</v>
      </c>
      <c r="Q44" s="19">
        <f t="shared" si="16"/>
        <v>13.330602007838152</v>
      </c>
      <c r="R44" s="19">
        <f t="shared" si="16"/>
        <v>13.270795228248897</v>
      </c>
      <c r="S44" s="19">
        <f t="shared" si="16"/>
        <v>13.38998104032958</v>
      </c>
      <c r="T44" s="19">
        <f t="shared" si="16"/>
        <v>12.158772308299588</v>
      </c>
      <c r="U44" s="19">
        <f t="shared" si="16"/>
        <v>9.8031473106744471</v>
      </c>
      <c r="V44" s="19">
        <f t="shared" si="16"/>
        <v>9.7416283113025433</v>
      </c>
      <c r="W44" s="19">
        <f t="shared" si="16"/>
        <v>10.334397264830848</v>
      </c>
      <c r="X44" s="19">
        <f t="shared" si="16"/>
        <v>9.5553908309950639</v>
      </c>
      <c r="Y44" s="19">
        <f t="shared" si="16"/>
        <v>9.7918304592733438</v>
      </c>
      <c r="Z44" s="19">
        <f t="shared" si="16"/>
        <v>10.046541359901214</v>
      </c>
      <c r="AA44" s="19">
        <f t="shared" si="16"/>
        <v>10.518141894335045</v>
      </c>
      <c r="AB44" s="19">
        <f t="shared" si="16"/>
        <v>11.247983541818229</v>
      </c>
      <c r="AC44" s="19">
        <f t="shared" si="16"/>
        <v>10.79612352176663</v>
      </c>
      <c r="AD44" s="19">
        <f t="shared" si="16"/>
        <v>10.099166144130024</v>
      </c>
      <c r="AE44" s="19">
        <f t="shared" si="16"/>
        <v>9.7697610019458114</v>
      </c>
      <c r="AF44" s="19">
        <f t="shared" si="16"/>
        <v>10.28817440932677</v>
      </c>
      <c r="AG44" s="19">
        <f t="shared" si="16"/>
        <v>10.646108456741242</v>
      </c>
      <c r="AH44" s="19">
        <f t="shared" si="16"/>
        <v>9.6322466742278863</v>
      </c>
      <c r="AI44" s="19">
        <f t="shared" si="16"/>
        <v>9.0349600100048768</v>
      </c>
      <c r="AJ44" s="19">
        <f t="shared" si="16"/>
        <v>6.1237084016243202</v>
      </c>
      <c r="AK44" s="19">
        <f t="shared" si="16"/>
        <v>6.8149536141117766</v>
      </c>
      <c r="AL44" s="19">
        <f t="shared" si="16"/>
        <v>7.546455149722056</v>
      </c>
      <c r="AM44" s="19">
        <f t="shared" si="16"/>
        <v>8.3628296273124718</v>
      </c>
      <c r="AN44" s="19">
        <f t="shared" si="16"/>
        <v>7.2890350777578048</v>
      </c>
      <c r="AO44" s="19">
        <f t="shared" si="17"/>
        <v>6.4609526818010927</v>
      </c>
      <c r="AP44" s="19">
        <f t="shared" si="17"/>
        <v>6.3316926272155651</v>
      </c>
      <c r="AQ44" s="19">
        <f t="shared" si="17"/>
        <v>6.743681975062926</v>
      </c>
      <c r="AR44" s="19">
        <f t="shared" si="17"/>
        <v>7.1853795343250662</v>
      </c>
      <c r="AS44" s="19">
        <f t="shared" si="17"/>
        <v>8.0300387225490777</v>
      </c>
      <c r="AT44" s="19">
        <f t="shared" si="17"/>
        <v>7.8821256807743083</v>
      </c>
      <c r="AU44" s="19">
        <f t="shared" si="17"/>
        <v>6.9818958940604015</v>
      </c>
      <c r="AV44" s="19">
        <f t="shared" si="17"/>
        <v>6.7298865875721399</v>
      </c>
      <c r="AW44" s="19">
        <f t="shared" si="17"/>
        <v>8.5123168681405268</v>
      </c>
      <c r="AX44" s="19">
        <f t="shared" si="17"/>
        <v>7.4401319397664505</v>
      </c>
      <c r="AY44" s="19">
        <f t="shared" si="17"/>
        <v>8.2668635021576211</v>
      </c>
      <c r="AZ44" s="19">
        <f t="shared" ref="AZ44" si="19">+AZ11/AZ$7*100</f>
        <v>6.6596064976068403</v>
      </c>
    </row>
    <row r="45" spans="1:52" x14ac:dyDescent="0.2">
      <c r="A45" s="6" t="s">
        <v>4</v>
      </c>
      <c r="B45" s="19">
        <f t="shared" si="15"/>
        <v>8.6751613222538762</v>
      </c>
      <c r="C45" s="19">
        <f t="shared" si="16"/>
        <v>7.2626112997256689</v>
      </c>
      <c r="D45" s="19">
        <f t="shared" si="16"/>
        <v>9.8735260306034274</v>
      </c>
      <c r="E45" s="19">
        <f t="shared" si="16"/>
        <v>9.5744314559151995</v>
      </c>
      <c r="F45" s="19">
        <f t="shared" si="16"/>
        <v>8.83728661079825</v>
      </c>
      <c r="G45" s="19">
        <f t="shared" si="16"/>
        <v>6.5948493307732008</v>
      </c>
      <c r="H45" s="19">
        <f t="shared" si="16"/>
        <v>7.516052602726675</v>
      </c>
      <c r="I45" s="19">
        <f t="shared" si="16"/>
        <v>6.6918899417344839</v>
      </c>
      <c r="J45" s="19">
        <f t="shared" si="16"/>
        <v>7.0837726753176051</v>
      </c>
      <c r="K45" s="19">
        <f t="shared" si="16"/>
        <v>4.2863169848592992</v>
      </c>
      <c r="L45" s="19">
        <f t="shared" si="16"/>
        <v>4.4703554269978971</v>
      </c>
      <c r="M45" s="19">
        <f t="shared" si="16"/>
        <v>4.5706729252383997</v>
      </c>
      <c r="N45" s="19">
        <f t="shared" si="16"/>
        <v>5.3998122616447164</v>
      </c>
      <c r="O45" s="19">
        <f t="shared" si="16"/>
        <v>5.4223144992842895</v>
      </c>
      <c r="P45" s="19">
        <f t="shared" si="16"/>
        <v>4.0810583939013521</v>
      </c>
      <c r="Q45" s="19">
        <f t="shared" si="16"/>
        <v>4.0377605042697686</v>
      </c>
      <c r="R45" s="19">
        <f t="shared" si="16"/>
        <v>4.5133517458987615</v>
      </c>
      <c r="S45" s="19">
        <f t="shared" si="16"/>
        <v>4.1936215393916694</v>
      </c>
      <c r="T45" s="19">
        <f t="shared" si="16"/>
        <v>3.580175102452416</v>
      </c>
      <c r="U45" s="19">
        <f t="shared" si="16"/>
        <v>6.8515121850487883</v>
      </c>
      <c r="V45" s="19">
        <f t="shared" si="16"/>
        <v>7.7070329489929774</v>
      </c>
      <c r="W45" s="19">
        <f t="shared" si="16"/>
        <v>7.4456107065836594</v>
      </c>
      <c r="X45" s="19">
        <f t="shared" si="16"/>
        <v>6.5352441422516687</v>
      </c>
      <c r="Y45" s="19">
        <f t="shared" si="16"/>
        <v>6.7216628553418518</v>
      </c>
      <c r="Z45" s="19">
        <f t="shared" si="16"/>
        <v>6.0800376159091005</v>
      </c>
      <c r="AA45" s="19">
        <f t="shared" si="16"/>
        <v>5.5571450463122591</v>
      </c>
      <c r="AB45" s="19">
        <f t="shared" si="16"/>
        <v>5.0551977486080197</v>
      </c>
      <c r="AC45" s="19">
        <f t="shared" si="16"/>
        <v>5.3459665525167601</v>
      </c>
      <c r="AD45" s="19">
        <f t="shared" si="16"/>
        <v>5.3712496337845712</v>
      </c>
      <c r="AE45" s="19">
        <f t="shared" si="16"/>
        <v>5.9200405069631659</v>
      </c>
      <c r="AF45" s="19">
        <f t="shared" si="16"/>
        <v>4.907122321737047</v>
      </c>
      <c r="AG45" s="19">
        <f t="shared" si="16"/>
        <v>4.7636166357376366</v>
      </c>
      <c r="AH45" s="19">
        <f t="shared" si="16"/>
        <v>4.915411144890407</v>
      </c>
      <c r="AI45" s="19">
        <f t="shared" si="16"/>
        <v>4.8972485318498977</v>
      </c>
      <c r="AJ45" s="19">
        <f t="shared" si="16"/>
        <v>4.8492631199767526</v>
      </c>
      <c r="AK45" s="19">
        <f t="shared" si="16"/>
        <v>5.1278329910093383</v>
      </c>
      <c r="AL45" s="19">
        <f t="shared" si="16"/>
        <v>6.2400868913659462</v>
      </c>
      <c r="AM45" s="19">
        <f t="shared" si="16"/>
        <v>7.6440022116365469</v>
      </c>
      <c r="AN45" s="19">
        <f t="shared" si="16"/>
        <v>7.255475116529694</v>
      </c>
      <c r="AO45" s="19">
        <f t="shared" si="17"/>
        <v>7.4992835825775988</v>
      </c>
      <c r="AP45" s="19">
        <f t="shared" si="17"/>
        <v>6.6818225480634128</v>
      </c>
      <c r="AQ45" s="19">
        <f t="shared" si="17"/>
        <v>6.9138858505649212</v>
      </c>
      <c r="AR45" s="19">
        <f t="shared" si="17"/>
        <v>6.5914648583867974</v>
      </c>
      <c r="AS45" s="19">
        <f t="shared" si="17"/>
        <v>7.1119021945881125</v>
      </c>
      <c r="AT45" s="19">
        <f t="shared" si="17"/>
        <v>8.0855328969573534</v>
      </c>
      <c r="AU45" s="19">
        <f t="shared" si="17"/>
        <v>10.475058246498097</v>
      </c>
      <c r="AV45" s="19">
        <f t="shared" si="17"/>
        <v>17.154815688835583</v>
      </c>
      <c r="AW45" s="19">
        <f t="shared" si="17"/>
        <v>12.703929222080006</v>
      </c>
      <c r="AX45" s="19">
        <f t="shared" si="17"/>
        <v>19.437327521781206</v>
      </c>
      <c r="AY45" s="19">
        <f t="shared" si="17"/>
        <v>13.895321756737507</v>
      </c>
      <c r="AZ45" s="19">
        <f t="shared" ref="AZ45" si="20">+AZ12/AZ$7*100</f>
        <v>21.548516998188674</v>
      </c>
    </row>
    <row r="46" spans="1:52" x14ac:dyDescent="0.2">
      <c r="A46" s="6" t="s">
        <v>5</v>
      </c>
      <c r="B46" s="19">
        <f t="shared" si="15"/>
        <v>32.877233568598378</v>
      </c>
      <c r="C46" s="19">
        <f t="shared" si="16"/>
        <v>26.648709329130227</v>
      </c>
      <c r="D46" s="19">
        <f t="shared" si="16"/>
        <v>32.293909107063271</v>
      </c>
      <c r="E46" s="19">
        <f t="shared" si="16"/>
        <v>24.072741074763211</v>
      </c>
      <c r="F46" s="19">
        <f t="shared" si="16"/>
        <v>24.090019000248279</v>
      </c>
      <c r="G46" s="19">
        <f t="shared" si="16"/>
        <v>23.896775530399637</v>
      </c>
      <c r="H46" s="19">
        <f t="shared" si="16"/>
        <v>23.493493314670243</v>
      </c>
      <c r="I46" s="19">
        <f t="shared" si="16"/>
        <v>19.946252039543143</v>
      </c>
      <c r="J46" s="19">
        <f t="shared" si="16"/>
        <v>23.550791595180385</v>
      </c>
      <c r="K46" s="19">
        <f t="shared" si="16"/>
        <v>21.191762474850265</v>
      </c>
      <c r="L46" s="19">
        <f t="shared" si="16"/>
        <v>26.951419845651863</v>
      </c>
      <c r="M46" s="19">
        <f t="shared" si="16"/>
        <v>25.406799114012891</v>
      </c>
      <c r="N46" s="19">
        <f t="shared" si="16"/>
        <v>26.68448660116054</v>
      </c>
      <c r="O46" s="19">
        <f t="shared" si="16"/>
        <v>24.53840115311618</v>
      </c>
      <c r="P46" s="19">
        <f t="shared" si="16"/>
        <v>30.347331713734182</v>
      </c>
      <c r="Q46" s="19">
        <f t="shared" si="16"/>
        <v>32.861952027822532</v>
      </c>
      <c r="R46" s="19">
        <f t="shared" si="16"/>
        <v>35.820766016214947</v>
      </c>
      <c r="S46" s="19">
        <f t="shared" si="16"/>
        <v>35.705132002997985</v>
      </c>
      <c r="T46" s="19">
        <f t="shared" si="16"/>
        <v>31.813553957552887</v>
      </c>
      <c r="U46" s="19">
        <f t="shared" si="16"/>
        <v>33.200075614202952</v>
      </c>
      <c r="V46" s="19">
        <f t="shared" si="16"/>
        <v>36.965312605500237</v>
      </c>
      <c r="W46" s="19">
        <f t="shared" si="16"/>
        <v>37.526935104127524</v>
      </c>
      <c r="X46" s="19">
        <f t="shared" si="16"/>
        <v>35.115201657171326</v>
      </c>
      <c r="Y46" s="19">
        <f t="shared" si="16"/>
        <v>34.372365103780218</v>
      </c>
      <c r="Z46" s="19">
        <f t="shared" si="16"/>
        <v>31.415654152916524</v>
      </c>
      <c r="AA46" s="19">
        <f t="shared" si="16"/>
        <v>30.729014644330505</v>
      </c>
      <c r="AB46" s="19">
        <f t="shared" si="16"/>
        <v>30.585240977060206</v>
      </c>
      <c r="AC46" s="19">
        <f t="shared" si="16"/>
        <v>29.80796952201089</v>
      </c>
      <c r="AD46" s="19">
        <f t="shared" si="16"/>
        <v>32.156389638931913</v>
      </c>
      <c r="AE46" s="19">
        <f t="shared" si="16"/>
        <v>34.945303797892372</v>
      </c>
      <c r="AF46" s="19">
        <f t="shared" si="16"/>
        <v>31.131104171315037</v>
      </c>
      <c r="AG46" s="19">
        <f t="shared" si="16"/>
        <v>28.763660443221887</v>
      </c>
      <c r="AH46" s="19">
        <f t="shared" si="16"/>
        <v>29.31562150558721</v>
      </c>
      <c r="AI46" s="19">
        <f t="shared" si="16"/>
        <v>27.969561128563903</v>
      </c>
      <c r="AJ46" s="19">
        <f t="shared" si="16"/>
        <v>31.813794738178185</v>
      </c>
      <c r="AK46" s="19">
        <f t="shared" si="16"/>
        <v>32.766549898829545</v>
      </c>
      <c r="AL46" s="19">
        <f t="shared" si="16"/>
        <v>26.863684634956343</v>
      </c>
      <c r="AM46" s="19">
        <f t="shared" si="16"/>
        <v>27.513098450078537</v>
      </c>
      <c r="AN46" s="19">
        <f t="shared" si="16"/>
        <v>27.142801950721456</v>
      </c>
      <c r="AO46" s="19">
        <f t="shared" si="17"/>
        <v>24.730339432237411</v>
      </c>
      <c r="AP46" s="19">
        <f t="shared" si="17"/>
        <v>22.255664558987043</v>
      </c>
      <c r="AQ46" s="19">
        <f t="shared" si="17"/>
        <v>22.63841831920125</v>
      </c>
      <c r="AR46" s="19">
        <f t="shared" si="17"/>
        <v>22.185192138913465</v>
      </c>
      <c r="AS46" s="19">
        <f t="shared" si="17"/>
        <v>23.529121046567585</v>
      </c>
      <c r="AT46" s="19">
        <f t="shared" si="17"/>
        <v>28.670068313378138</v>
      </c>
      <c r="AU46" s="19">
        <f t="shared" si="17"/>
        <v>26.729976408182942</v>
      </c>
      <c r="AV46" s="19">
        <f t="shared" si="17"/>
        <v>26.993387667597219</v>
      </c>
      <c r="AW46" s="19">
        <f t="shared" si="17"/>
        <v>26.635458341221856</v>
      </c>
      <c r="AX46" s="19">
        <f t="shared" si="17"/>
        <v>26.564783126831809</v>
      </c>
      <c r="AY46" s="19">
        <f t="shared" si="17"/>
        <v>29.899656243624339</v>
      </c>
      <c r="AZ46" s="19">
        <f t="shared" ref="AZ46" si="21">+AZ13/AZ$7*100</f>
        <v>23.87157485192558</v>
      </c>
    </row>
    <row r="47" spans="1:52" x14ac:dyDescent="0.2">
      <c r="A47" s="11" t="s">
        <v>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</row>
    <row r="48" spans="1:52" x14ac:dyDescent="0.2">
      <c r="A48" s="6" t="s">
        <v>6</v>
      </c>
      <c r="B48" s="19">
        <f t="shared" si="15"/>
        <v>39.595641837128134</v>
      </c>
      <c r="C48" s="19">
        <f t="shared" si="16"/>
        <v>52.610635447154827</v>
      </c>
      <c r="D48" s="19">
        <f t="shared" si="16"/>
        <v>42.95034338220281</v>
      </c>
      <c r="E48" s="19">
        <f t="shared" si="16"/>
        <v>53.19093367532529</v>
      </c>
      <c r="F48" s="19">
        <f t="shared" si="16"/>
        <v>51.091117046308042</v>
      </c>
      <c r="G48" s="19">
        <f t="shared" si="16"/>
        <v>51.761795346252129</v>
      </c>
      <c r="H48" s="19">
        <f t="shared" si="16"/>
        <v>49.760721555341412</v>
      </c>
      <c r="I48" s="19">
        <f t="shared" si="16"/>
        <v>53.916620006108865</v>
      </c>
      <c r="J48" s="19">
        <f t="shared" si="16"/>
        <v>49.580219106661751</v>
      </c>
      <c r="K48" s="19">
        <f t="shared" si="16"/>
        <v>56.600336434839058</v>
      </c>
      <c r="L48" s="19">
        <f t="shared" si="16"/>
        <v>46.859347061540099</v>
      </c>
      <c r="M48" s="19">
        <f t="shared" si="16"/>
        <v>41.704881299619466</v>
      </c>
      <c r="N48" s="19">
        <f t="shared" si="16"/>
        <v>36.737206614521057</v>
      </c>
      <c r="O48" s="19">
        <f t="shared" si="16"/>
        <v>34.860113905883736</v>
      </c>
      <c r="P48" s="19">
        <f t="shared" si="16"/>
        <v>29.965437664222094</v>
      </c>
      <c r="Q48" s="19">
        <f t="shared" si="16"/>
        <v>25.8511219461042</v>
      </c>
      <c r="R48" s="19">
        <f t="shared" si="16"/>
        <v>23.934678511282492</v>
      </c>
      <c r="S48" s="19">
        <f t="shared" si="16"/>
        <v>24.024318086249064</v>
      </c>
      <c r="T48" s="19">
        <f t="shared" si="16"/>
        <v>29.132688364680376</v>
      </c>
      <c r="U48" s="19">
        <f t="shared" si="16"/>
        <v>25.745054891598301</v>
      </c>
      <c r="V48" s="19">
        <f t="shared" si="16"/>
        <v>23.436547647984696</v>
      </c>
      <c r="W48" s="19">
        <f t="shared" si="16"/>
        <v>22.356067568452175</v>
      </c>
      <c r="X48" s="19">
        <f t="shared" si="16"/>
        <v>24.732712862727222</v>
      </c>
      <c r="Y48" s="19">
        <f t="shared" si="16"/>
        <v>25.981979831560125</v>
      </c>
      <c r="Z48" s="19">
        <f t="shared" si="16"/>
        <v>31.069104017241365</v>
      </c>
      <c r="AA48" s="19">
        <f t="shared" si="16"/>
        <v>31.23374065312624</v>
      </c>
      <c r="AB48" s="19">
        <f t="shared" si="16"/>
        <v>28.633520447889733</v>
      </c>
      <c r="AC48" s="19">
        <f t="shared" si="16"/>
        <v>31.250079268055263</v>
      </c>
      <c r="AD48" s="19">
        <f t="shared" si="16"/>
        <v>34.140225167249667</v>
      </c>
      <c r="AE48" s="19">
        <f t="shared" si="16"/>
        <v>30.351394150569739</v>
      </c>
      <c r="AF48" s="19">
        <f t="shared" si="16"/>
        <v>33.942828867203104</v>
      </c>
      <c r="AG48" s="19">
        <f t="shared" si="16"/>
        <v>36.939375606504719</v>
      </c>
      <c r="AH48" s="19">
        <f t="shared" si="16"/>
        <v>34.4124551521478</v>
      </c>
      <c r="AI48" s="19">
        <f t="shared" si="16"/>
        <v>36.195161189154881</v>
      </c>
      <c r="AJ48" s="19">
        <f t="shared" si="16"/>
        <v>36.268722239583987</v>
      </c>
      <c r="AK48" s="19">
        <f t="shared" si="16"/>
        <v>37.416756237918158</v>
      </c>
      <c r="AL48" s="19">
        <f t="shared" si="16"/>
        <v>36.550680220359645</v>
      </c>
      <c r="AM48" s="19">
        <f t="shared" si="16"/>
        <v>33.937294569942509</v>
      </c>
      <c r="AN48" s="19">
        <f t="shared" si="16"/>
        <v>39.200332942716749</v>
      </c>
      <c r="AO48" s="19">
        <f t="shared" si="17"/>
        <v>43.557204309349231</v>
      </c>
      <c r="AP48" s="19">
        <f t="shared" si="17"/>
        <v>44.363352772429728</v>
      </c>
      <c r="AQ48" s="19">
        <f t="shared" si="17"/>
        <v>44.250091666733873</v>
      </c>
      <c r="AR48" s="19">
        <f t="shared" si="17"/>
        <v>41.288311482080999</v>
      </c>
      <c r="AS48" s="19">
        <f t="shared" si="17"/>
        <v>38.958329062136237</v>
      </c>
      <c r="AT48" s="19">
        <f t="shared" si="17"/>
        <v>32.908321243705032</v>
      </c>
      <c r="AU48" s="19">
        <f t="shared" si="17"/>
        <v>33.074507520600733</v>
      </c>
      <c r="AV48" s="19">
        <f t="shared" si="17"/>
        <v>26.288105143222346</v>
      </c>
      <c r="AW48" s="19">
        <f t="shared" si="17"/>
        <v>26.93401301238092</v>
      </c>
      <c r="AX48" s="19">
        <f t="shared" si="17"/>
        <v>25.071094023087504</v>
      </c>
      <c r="AY48" s="19">
        <f t="shared" si="17"/>
        <v>23.569773305565928</v>
      </c>
      <c r="AZ48" s="19">
        <f t="shared" ref="AZ48" si="22">+AZ15/AZ$7*100</f>
        <v>27.936438732375478</v>
      </c>
    </row>
    <row r="49" spans="1:52" x14ac:dyDescent="0.2">
      <c r="A49" s="6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</row>
    <row r="50" spans="1:52" ht="15.75" x14ac:dyDescent="0.25">
      <c r="A50" s="2" t="s">
        <v>7</v>
      </c>
      <c r="B50" s="19">
        <f t="shared" si="15"/>
        <v>10.532952676358279</v>
      </c>
      <c r="C50" s="19">
        <f t="shared" si="16"/>
        <v>7.6524606226977419</v>
      </c>
      <c r="D50" s="19">
        <f t="shared" si="16"/>
        <v>8.6874121616593563</v>
      </c>
      <c r="E50" s="19">
        <f t="shared" si="16"/>
        <v>6.9208206510863723</v>
      </c>
      <c r="F50" s="19">
        <f t="shared" si="16"/>
        <v>8.3368186167112857</v>
      </c>
      <c r="G50" s="19">
        <f t="shared" si="16"/>
        <v>9.5346155298574029</v>
      </c>
      <c r="H50" s="19">
        <f t="shared" si="16"/>
        <v>9.2054946821758055</v>
      </c>
      <c r="I50" s="19">
        <f t="shared" si="16"/>
        <v>10.408227514691433</v>
      </c>
      <c r="J50" s="19">
        <f t="shared" si="16"/>
        <v>10.489103462401687</v>
      </c>
      <c r="K50" s="19">
        <f t="shared" si="16"/>
        <v>9.4560630097062894</v>
      </c>
      <c r="L50" s="19">
        <f t="shared" si="16"/>
        <v>10.374530781892028</v>
      </c>
      <c r="M50" s="19">
        <f t="shared" si="16"/>
        <v>13.924436760738409</v>
      </c>
      <c r="N50" s="19">
        <f t="shared" si="16"/>
        <v>16.56755989309811</v>
      </c>
      <c r="O50" s="19">
        <f t="shared" si="16"/>
        <v>20.176663360587707</v>
      </c>
      <c r="P50" s="19">
        <f t="shared" si="16"/>
        <v>22.871334752349401</v>
      </c>
      <c r="Q50" s="19">
        <f t="shared" si="16"/>
        <v>23.918563513965356</v>
      </c>
      <c r="R50" s="19">
        <f t="shared" si="16"/>
        <v>22.460408498354905</v>
      </c>
      <c r="S50" s="19">
        <f t="shared" si="16"/>
        <v>22.686947331031703</v>
      </c>
      <c r="T50" s="19">
        <f t="shared" si="16"/>
        <v>23.314810267014742</v>
      </c>
      <c r="U50" s="19">
        <f t="shared" si="16"/>
        <v>24.400209998475507</v>
      </c>
      <c r="V50" s="19">
        <f t="shared" si="16"/>
        <v>22.149478486219547</v>
      </c>
      <c r="W50" s="19">
        <f t="shared" si="16"/>
        <v>22.336989356005805</v>
      </c>
      <c r="X50" s="19">
        <f t="shared" si="16"/>
        <v>16.926623720960638</v>
      </c>
      <c r="Y50" s="19">
        <f t="shared" si="16"/>
        <v>17.20197631431942</v>
      </c>
      <c r="Z50" s="19">
        <f t="shared" si="16"/>
        <v>15.645763152699004</v>
      </c>
      <c r="AA50" s="19">
        <f t="shared" si="16"/>
        <v>15.88465221913872</v>
      </c>
      <c r="AB50" s="19">
        <f t="shared" si="16"/>
        <v>18.790246774497419</v>
      </c>
      <c r="AC50" s="19">
        <f t="shared" si="16"/>
        <v>17.870521126406896</v>
      </c>
      <c r="AD50" s="19">
        <f t="shared" si="16"/>
        <v>13.905107376061999</v>
      </c>
      <c r="AE50" s="19">
        <f t="shared" si="16"/>
        <v>14.098252305510044</v>
      </c>
      <c r="AF50" s="19">
        <f t="shared" si="16"/>
        <v>13.66938988930548</v>
      </c>
      <c r="AG50" s="19">
        <f t="shared" si="16"/>
        <v>13.292278725961227</v>
      </c>
      <c r="AH50" s="19">
        <f t="shared" si="16"/>
        <v>14.586822463047449</v>
      </c>
      <c r="AI50" s="19">
        <f t="shared" si="16"/>
        <v>16.307529578746902</v>
      </c>
      <c r="AJ50" s="19">
        <f t="shared" si="16"/>
        <v>15.358081973089217</v>
      </c>
      <c r="AK50" s="19">
        <f t="shared" si="16"/>
        <v>12.822633910039075</v>
      </c>
      <c r="AL50" s="19">
        <f t="shared" si="16"/>
        <v>15.425578920380042</v>
      </c>
      <c r="AM50" s="19">
        <f t="shared" si="16"/>
        <v>15.185007263794267</v>
      </c>
      <c r="AN50" s="19">
        <f t="shared" si="16"/>
        <v>12.388857127639092</v>
      </c>
      <c r="AO50" s="19">
        <f t="shared" si="17"/>
        <v>11.252485899082679</v>
      </c>
      <c r="AP50" s="19">
        <f t="shared" si="17"/>
        <v>12.101453072097303</v>
      </c>
      <c r="AQ50" s="19">
        <f t="shared" si="17"/>
        <v>12.370580841373432</v>
      </c>
      <c r="AR50" s="19">
        <f t="shared" si="17"/>
        <v>14.292510382682746</v>
      </c>
      <c r="AS50" s="19">
        <f t="shared" si="17"/>
        <v>16.552322387282736</v>
      </c>
      <c r="AT50" s="19">
        <f t="shared" si="17"/>
        <v>16.49628878130439</v>
      </c>
      <c r="AU50" s="19">
        <f t="shared" si="17"/>
        <v>16.076155649094368</v>
      </c>
      <c r="AV50" s="19">
        <f t="shared" si="17"/>
        <v>15.54570096191304</v>
      </c>
      <c r="AW50" s="19">
        <f t="shared" si="17"/>
        <v>16.524017581111984</v>
      </c>
      <c r="AX50" s="19">
        <f t="shared" si="17"/>
        <v>15.345715289514903</v>
      </c>
      <c r="AY50" s="19">
        <f t="shared" si="17"/>
        <v>17.420749335006562</v>
      </c>
      <c r="AZ50" s="19">
        <f t="shared" ref="AZ50" si="23">+AZ17/AZ$7*100</f>
        <v>14.644989740367581</v>
      </c>
    </row>
    <row r="51" spans="1:52" ht="15.75" x14ac:dyDescent="0.25">
      <c r="A51" s="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</row>
    <row r="52" spans="1:52" x14ac:dyDescent="0.2">
      <c r="A52" s="6" t="s">
        <v>8</v>
      </c>
      <c r="B52" s="19">
        <f t="shared" si="15"/>
        <v>2.1968788457151911</v>
      </c>
      <c r="C52" s="19">
        <f t="shared" si="16"/>
        <v>1.8245655764746811</v>
      </c>
      <c r="D52" s="19">
        <f t="shared" si="16"/>
        <v>2.5300222742274925</v>
      </c>
      <c r="E52" s="19">
        <f t="shared" si="16"/>
        <v>2.1194272714825853</v>
      </c>
      <c r="F52" s="19">
        <f t="shared" si="16"/>
        <v>2.5245605997803908</v>
      </c>
      <c r="G52" s="19">
        <f t="shared" si="16"/>
        <v>2.7821011484770408</v>
      </c>
      <c r="H52" s="19">
        <f t="shared" si="16"/>
        <v>3.1181158407514555</v>
      </c>
      <c r="I52" s="19">
        <f t="shared" si="16"/>
        <v>2.5281862595677591</v>
      </c>
      <c r="J52" s="19">
        <f t="shared" si="16"/>
        <v>2.5828140814576508</v>
      </c>
      <c r="K52" s="19">
        <f t="shared" si="16"/>
        <v>1.9584281687251601</v>
      </c>
      <c r="L52" s="19">
        <f t="shared" si="16"/>
        <v>2.030777855165947</v>
      </c>
      <c r="M52" s="19">
        <f t="shared" si="16"/>
        <v>2.8291062218702314</v>
      </c>
      <c r="N52" s="19">
        <f t="shared" si="16"/>
        <v>3.065920615647137</v>
      </c>
      <c r="O52" s="19">
        <f t="shared" si="16"/>
        <v>3.0994749008199833</v>
      </c>
      <c r="P52" s="19">
        <f t="shared" si="16"/>
        <v>3.5159987170938862</v>
      </c>
      <c r="Q52" s="19">
        <f t="shared" si="16"/>
        <v>4.1456108139448968</v>
      </c>
      <c r="R52" s="19">
        <f t="shared" si="16"/>
        <v>4.2251200566349985</v>
      </c>
      <c r="S52" s="19">
        <f t="shared" si="16"/>
        <v>4.0181426145098795</v>
      </c>
      <c r="T52" s="19">
        <f t="shared" si="16"/>
        <v>4.4569703001290151</v>
      </c>
      <c r="U52" s="19">
        <f t="shared" si="16"/>
        <v>5.1254349651238869</v>
      </c>
      <c r="V52" s="19">
        <f t="shared" si="16"/>
        <v>4.7432012887283967</v>
      </c>
      <c r="W52" s="19">
        <f t="shared" si="16"/>
        <v>4.3666347264266738</v>
      </c>
      <c r="X52" s="19">
        <f t="shared" si="16"/>
        <v>3.2056705561500212</v>
      </c>
      <c r="Y52" s="19">
        <f t="shared" si="16"/>
        <v>3.0079328546196487</v>
      </c>
      <c r="Z52" s="19">
        <f t="shared" si="16"/>
        <v>2.8870419155847324</v>
      </c>
      <c r="AA52" s="19">
        <f t="shared" si="16"/>
        <v>3.008353504638118</v>
      </c>
      <c r="AB52" s="19">
        <f t="shared" si="16"/>
        <v>3.8128761074925679</v>
      </c>
      <c r="AC52" s="19">
        <f t="shared" si="16"/>
        <v>4.1767897160113465</v>
      </c>
      <c r="AD52" s="19">
        <f t="shared" si="16"/>
        <v>4.0058114553401918</v>
      </c>
      <c r="AE52" s="19">
        <f t="shared" si="16"/>
        <v>3.9613260005199216</v>
      </c>
      <c r="AF52" s="19">
        <f t="shared" si="16"/>
        <v>3.4126022865759138</v>
      </c>
      <c r="AG52" s="19">
        <f t="shared" si="16"/>
        <v>2.854509008140937</v>
      </c>
      <c r="AH52" s="19">
        <f t="shared" si="16"/>
        <v>2.633065678043077</v>
      </c>
      <c r="AI52" s="19">
        <f t="shared" si="16"/>
        <v>3.6624010415349844</v>
      </c>
      <c r="AJ52" s="19">
        <f t="shared" si="16"/>
        <v>3.225268053393668</v>
      </c>
      <c r="AK52" s="19">
        <f t="shared" si="16"/>
        <v>3.267316205328425</v>
      </c>
      <c r="AL52" s="19">
        <f t="shared" si="16"/>
        <v>3.5282698422171714</v>
      </c>
      <c r="AM52" s="19">
        <f t="shared" si="16"/>
        <v>3.7145537411001559</v>
      </c>
      <c r="AN52" s="19">
        <f t="shared" si="16"/>
        <v>3.4380234423413909</v>
      </c>
      <c r="AO52" s="19">
        <f t="shared" si="17"/>
        <v>3.306904823992308</v>
      </c>
      <c r="AP52" s="19">
        <f t="shared" si="17"/>
        <v>3.3327585636742429</v>
      </c>
      <c r="AQ52" s="19">
        <f t="shared" si="17"/>
        <v>3.7318093493243962</v>
      </c>
      <c r="AR52" s="19">
        <f t="shared" si="17"/>
        <v>4.4245477686890506</v>
      </c>
      <c r="AS52" s="19">
        <f t="shared" si="17"/>
        <v>4.718283724555179</v>
      </c>
      <c r="AT52" s="19">
        <f t="shared" si="17"/>
        <v>4.4729046849961396</v>
      </c>
      <c r="AU52" s="19">
        <f t="shared" si="17"/>
        <v>4.178964797979031</v>
      </c>
      <c r="AV52" s="19">
        <f t="shared" si="17"/>
        <v>4.1984154522026937</v>
      </c>
      <c r="AW52" s="19">
        <f t="shared" si="17"/>
        <v>4.4671079705651282</v>
      </c>
      <c r="AX52" s="19">
        <f t="shared" si="17"/>
        <v>4.719103201506039</v>
      </c>
      <c r="AY52" s="19">
        <f t="shared" si="17"/>
        <v>5.379598655770141</v>
      </c>
      <c r="AZ52" s="19">
        <f t="shared" ref="AZ52" si="24">+AZ19/AZ$7*100</f>
        <v>4.216037777406962</v>
      </c>
    </row>
    <row r="53" spans="1:52" x14ac:dyDescent="0.2">
      <c r="A53" s="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</row>
    <row r="54" spans="1:52" ht="15.75" x14ac:dyDescent="0.25">
      <c r="A54" s="2" t="s">
        <v>9</v>
      </c>
      <c r="B54" s="19">
        <f t="shared" si="15"/>
        <v>8.3360738306430893</v>
      </c>
      <c r="C54" s="19">
        <f t="shared" si="16"/>
        <v>5.8278950462230608</v>
      </c>
      <c r="D54" s="19">
        <f t="shared" si="16"/>
        <v>6.1573898874318651</v>
      </c>
      <c r="E54" s="19">
        <f t="shared" si="16"/>
        <v>4.8013933796037866</v>
      </c>
      <c r="F54" s="19">
        <f t="shared" si="16"/>
        <v>5.8122580169308931</v>
      </c>
      <c r="G54" s="19">
        <f t="shared" ref="C54:AN61" si="25">+G21/G$7*100</f>
        <v>6.7525143813803616</v>
      </c>
      <c r="H54" s="19">
        <f t="shared" si="25"/>
        <v>6.0873788414243499</v>
      </c>
      <c r="I54" s="19">
        <f t="shared" si="25"/>
        <v>7.8800412551236736</v>
      </c>
      <c r="J54" s="19">
        <f t="shared" si="25"/>
        <v>7.9062893809440355</v>
      </c>
      <c r="K54" s="19">
        <f t="shared" si="25"/>
        <v>7.4976348409811298</v>
      </c>
      <c r="L54" s="19">
        <f t="shared" si="25"/>
        <v>8.343752926726081</v>
      </c>
      <c r="M54" s="19">
        <f t="shared" si="25"/>
        <v>11.095330538868179</v>
      </c>
      <c r="N54" s="19">
        <f t="shared" si="25"/>
        <v>13.501639277450975</v>
      </c>
      <c r="O54" s="19">
        <f t="shared" si="25"/>
        <v>17.077188459767722</v>
      </c>
      <c r="P54" s="19">
        <f t="shared" si="25"/>
        <v>19.355336035255515</v>
      </c>
      <c r="Q54" s="19">
        <f t="shared" si="25"/>
        <v>19.772952700020458</v>
      </c>
      <c r="R54" s="19">
        <f t="shared" si="25"/>
        <v>18.235288441719906</v>
      </c>
      <c r="S54" s="19">
        <f t="shared" si="25"/>
        <v>18.668804716521826</v>
      </c>
      <c r="T54" s="19">
        <f t="shared" si="25"/>
        <v>18.857839966885727</v>
      </c>
      <c r="U54" s="19">
        <f t="shared" si="25"/>
        <v>19.27477503335162</v>
      </c>
      <c r="V54" s="19">
        <f t="shared" si="25"/>
        <v>17.40627719749115</v>
      </c>
      <c r="W54" s="19">
        <f t="shared" si="25"/>
        <v>17.970354629579134</v>
      </c>
      <c r="X54" s="19">
        <f t="shared" si="25"/>
        <v>13.720953164810618</v>
      </c>
      <c r="Y54" s="19">
        <f t="shared" si="25"/>
        <v>14.19404345969977</v>
      </c>
      <c r="Z54" s="19">
        <f t="shared" si="25"/>
        <v>12.758721237114273</v>
      </c>
      <c r="AA54" s="19">
        <f t="shared" si="25"/>
        <v>12.876298714500603</v>
      </c>
      <c r="AB54" s="19">
        <f t="shared" si="25"/>
        <v>14.977370667004852</v>
      </c>
      <c r="AC54" s="19">
        <f t="shared" si="25"/>
        <v>13.693731410395548</v>
      </c>
      <c r="AD54" s="19">
        <f t="shared" si="25"/>
        <v>9.8992959207218068</v>
      </c>
      <c r="AE54" s="19">
        <f t="shared" si="25"/>
        <v>10.136926304990123</v>
      </c>
      <c r="AF54" s="19">
        <f t="shared" si="25"/>
        <v>10.256787602729569</v>
      </c>
      <c r="AG54" s="19">
        <f t="shared" si="25"/>
        <v>10.437769717820288</v>
      </c>
      <c r="AH54" s="19">
        <f t="shared" si="25"/>
        <v>11.953756785004369</v>
      </c>
      <c r="AI54" s="19">
        <f t="shared" si="25"/>
        <v>12.645128537211917</v>
      </c>
      <c r="AJ54" s="19">
        <f t="shared" si="25"/>
        <v>12.132813919695549</v>
      </c>
      <c r="AK54" s="19">
        <f t="shared" si="25"/>
        <v>9.5553177047106477</v>
      </c>
      <c r="AL54" s="19">
        <f t="shared" si="25"/>
        <v>11.89730907816287</v>
      </c>
      <c r="AM54" s="19">
        <f t="shared" si="25"/>
        <v>11.470453522694109</v>
      </c>
      <c r="AN54" s="19">
        <f t="shared" si="25"/>
        <v>8.9508336852977006</v>
      </c>
      <c r="AO54" s="19">
        <f t="shared" ref="AO54:AY60" si="26">+AO21/AO$7*100</f>
        <v>7.9455810750903701</v>
      </c>
      <c r="AP54" s="19">
        <f t="shared" si="26"/>
        <v>8.7686945084230601</v>
      </c>
      <c r="AQ54" s="19">
        <f t="shared" si="26"/>
        <v>8.6387714920490346</v>
      </c>
      <c r="AR54" s="19">
        <f t="shared" si="26"/>
        <v>9.8679626139936936</v>
      </c>
      <c r="AS54" s="19">
        <f t="shared" si="26"/>
        <v>11.834038662727558</v>
      </c>
      <c r="AT54" s="19">
        <f t="shared" si="26"/>
        <v>12.023384096308249</v>
      </c>
      <c r="AU54" s="19">
        <f t="shared" si="26"/>
        <v>11.897190851115337</v>
      </c>
      <c r="AV54" s="19">
        <f t="shared" si="26"/>
        <v>11.347285509710346</v>
      </c>
      <c r="AW54" s="19">
        <f t="shared" si="26"/>
        <v>12.056909610546853</v>
      </c>
      <c r="AX54" s="19">
        <f t="shared" si="26"/>
        <v>10.626612088008864</v>
      </c>
      <c r="AY54" s="19">
        <f t="shared" si="26"/>
        <v>12.041150679236422</v>
      </c>
      <c r="AZ54" s="19">
        <f t="shared" ref="AZ54" si="27">+AZ21/AZ$7*100</f>
        <v>10.428951962960618</v>
      </c>
    </row>
    <row r="55" spans="1:52" x14ac:dyDescent="0.2">
      <c r="A55" s="6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</row>
    <row r="56" spans="1:52" x14ac:dyDescent="0.2">
      <c r="A56" s="6" t="s">
        <v>10</v>
      </c>
      <c r="B56" s="19">
        <f t="shared" si="15"/>
        <v>2.3924984550683757</v>
      </c>
      <c r="C56" s="19">
        <f t="shared" si="25"/>
        <v>2.001887553662772</v>
      </c>
      <c r="D56" s="19">
        <f t="shared" si="25"/>
        <v>1.921830729112185</v>
      </c>
      <c r="E56" s="19">
        <f t="shared" si="25"/>
        <v>0.93001344041376055</v>
      </c>
      <c r="F56" s="19">
        <f t="shared" si="25"/>
        <v>0.96494043853279432</v>
      </c>
      <c r="G56" s="19">
        <f t="shared" si="25"/>
        <v>1.0720700570026502</v>
      </c>
      <c r="H56" s="19">
        <f t="shared" si="25"/>
        <v>0</v>
      </c>
      <c r="I56" s="19">
        <f t="shared" si="25"/>
        <v>2.1322546225215584</v>
      </c>
      <c r="J56" s="19">
        <f t="shared" si="25"/>
        <v>2.1968723398437153</v>
      </c>
      <c r="K56" s="19">
        <f t="shared" si="25"/>
        <v>2.1244298897165805</v>
      </c>
      <c r="L56" s="19">
        <f t="shared" si="25"/>
        <v>1.9784601034082965</v>
      </c>
      <c r="M56" s="19">
        <f t="shared" si="25"/>
        <v>2.8664435601743645</v>
      </c>
      <c r="N56" s="19">
        <f t="shared" si="25"/>
        <v>3.9682253498166253</v>
      </c>
      <c r="O56" s="19">
        <f t="shared" si="25"/>
        <v>5.2680694967216937</v>
      </c>
      <c r="P56" s="19">
        <f t="shared" si="25"/>
        <v>6.1565378582060921</v>
      </c>
      <c r="Q56" s="19">
        <f t="shared" si="25"/>
        <v>5.0224969535596333</v>
      </c>
      <c r="R56" s="19">
        <f t="shared" si="25"/>
        <v>3.7269447839959988</v>
      </c>
      <c r="S56" s="19">
        <f t="shared" si="25"/>
        <v>3.6554410830337476</v>
      </c>
      <c r="T56" s="19">
        <f t="shared" si="25"/>
        <v>4.8004938580170675</v>
      </c>
      <c r="U56" s="19">
        <f t="shared" si="25"/>
        <v>4.5724296761901702</v>
      </c>
      <c r="V56" s="19">
        <f t="shared" si="25"/>
        <v>3.9472471746899473</v>
      </c>
      <c r="W56" s="19">
        <f t="shared" si="25"/>
        <v>4.4448011980108424</v>
      </c>
      <c r="X56" s="19">
        <f t="shared" si="25"/>
        <v>3.5664481498565221</v>
      </c>
      <c r="Y56" s="19">
        <f t="shared" si="25"/>
        <v>3.4641047842799524</v>
      </c>
      <c r="Z56" s="19">
        <f t="shared" si="25"/>
        <v>3.1343934840583114</v>
      </c>
      <c r="AA56" s="19">
        <f t="shared" si="25"/>
        <v>3.4261776748998614</v>
      </c>
      <c r="AB56" s="19">
        <f t="shared" si="25"/>
        <v>3.7501970939492355</v>
      </c>
      <c r="AC56" s="19">
        <f t="shared" si="25"/>
        <v>3.1598580345880234</v>
      </c>
      <c r="AD56" s="19">
        <f t="shared" si="25"/>
        <v>0</v>
      </c>
      <c r="AE56" s="19">
        <f t="shared" si="25"/>
        <v>0</v>
      </c>
      <c r="AF56" s="19">
        <f t="shared" si="25"/>
        <v>0</v>
      </c>
      <c r="AG56" s="19">
        <f t="shared" si="25"/>
        <v>0</v>
      </c>
      <c r="AH56" s="19">
        <f t="shared" si="25"/>
        <v>3.1530960784625521</v>
      </c>
      <c r="AI56" s="19">
        <f t="shared" si="25"/>
        <v>3.7202081203671744</v>
      </c>
      <c r="AJ56" s="19">
        <f t="shared" si="25"/>
        <v>2.7008879929649088</v>
      </c>
      <c r="AK56" s="19">
        <f t="shared" si="25"/>
        <v>1.0894241889227105</v>
      </c>
      <c r="AL56" s="19">
        <f t="shared" si="25"/>
        <v>2.2916119402615038</v>
      </c>
      <c r="AM56" s="19">
        <f t="shared" si="25"/>
        <v>1.9020326344335092</v>
      </c>
      <c r="AN56" s="19">
        <f t="shared" si="25"/>
        <v>1.2540425615042712</v>
      </c>
      <c r="AO56" s="19">
        <f t="shared" si="26"/>
        <v>1.2726655835470211</v>
      </c>
      <c r="AP56" s="19">
        <f t="shared" si="26"/>
        <v>1.2279599456409627</v>
      </c>
      <c r="AQ56" s="19">
        <f t="shared" si="26"/>
        <v>1.5149440041890612</v>
      </c>
      <c r="AR56" s="19">
        <f t="shared" si="26"/>
        <v>1.7375862085503111</v>
      </c>
      <c r="AS56" s="19">
        <f t="shared" si="26"/>
        <v>2.0767476426210898</v>
      </c>
      <c r="AT56" s="19">
        <f t="shared" si="26"/>
        <v>2.6147979414760192</v>
      </c>
      <c r="AU56" s="19">
        <f t="shared" si="26"/>
        <v>2.5051753817809459</v>
      </c>
      <c r="AV56" s="19">
        <f t="shared" si="26"/>
        <v>2.4202364727731647</v>
      </c>
      <c r="AW56" s="19">
        <f t="shared" si="26"/>
        <v>2.3930174371346009</v>
      </c>
      <c r="AX56" s="19">
        <f t="shared" si="26"/>
        <v>2.1329473902228666</v>
      </c>
      <c r="AY56" s="19">
        <f t="shared" si="26"/>
        <v>2.4172463305065497</v>
      </c>
      <c r="AZ56" s="19">
        <f t="shared" ref="AZ56:AZ57" si="28">+AZ23/AZ$7*100</f>
        <v>2.1055773543332332</v>
      </c>
    </row>
    <row r="57" spans="1:52" x14ac:dyDescent="0.2">
      <c r="A57" s="6" t="s">
        <v>11</v>
      </c>
      <c r="B57" s="19">
        <f t="shared" si="15"/>
        <v>0.81751629678180804</v>
      </c>
      <c r="C57" s="19">
        <f t="shared" si="25"/>
        <v>0.54197885087615827</v>
      </c>
      <c r="D57" s="19">
        <f t="shared" si="25"/>
        <v>0.59632749337744928</v>
      </c>
      <c r="E57" s="19">
        <f t="shared" si="25"/>
        <v>0.50461300276990795</v>
      </c>
      <c r="F57" s="19">
        <f t="shared" si="25"/>
        <v>0.61375268927789706</v>
      </c>
      <c r="G57" s="19">
        <f t="shared" si="25"/>
        <v>0.74334864184190119</v>
      </c>
      <c r="H57" s="19">
        <f t="shared" si="25"/>
        <v>0.52514455311396502</v>
      </c>
      <c r="I57" s="19">
        <f t="shared" si="25"/>
        <v>0.80490634592965182</v>
      </c>
      <c r="J57" s="19">
        <f t="shared" si="25"/>
        <v>0.79196431329378714</v>
      </c>
      <c r="K57" s="19">
        <f t="shared" si="25"/>
        <v>0.72642611509562216</v>
      </c>
      <c r="L57" s="19">
        <f t="shared" si="25"/>
        <v>0.81887777345982882</v>
      </c>
      <c r="M57" s="19">
        <f t="shared" si="25"/>
        <v>1.2564147140824304</v>
      </c>
      <c r="N57" s="19">
        <f t="shared" si="25"/>
        <v>1.3234357979566731</v>
      </c>
      <c r="O57" s="19">
        <f t="shared" si="25"/>
        <v>1.4178440005581536</v>
      </c>
      <c r="P57" s="19">
        <f t="shared" si="25"/>
        <v>1.6320081068593042</v>
      </c>
      <c r="Q57" s="19">
        <f t="shared" si="25"/>
        <v>2.0050892925394685</v>
      </c>
      <c r="R57" s="19">
        <f t="shared" si="25"/>
        <v>2.0973971943533605</v>
      </c>
      <c r="S57" s="19">
        <f t="shared" si="25"/>
        <v>2.2430079830969887</v>
      </c>
      <c r="T57" s="19">
        <f t="shared" si="25"/>
        <v>1.9071954803992401</v>
      </c>
      <c r="U57" s="19">
        <f t="shared" si="25"/>
        <v>1.9717761236029498</v>
      </c>
      <c r="V57" s="19">
        <f t="shared" si="25"/>
        <v>1.5821844228542374</v>
      </c>
      <c r="W57" s="19">
        <f t="shared" si="25"/>
        <v>1.6182311796294497</v>
      </c>
      <c r="X57" s="19">
        <f t="shared" si="25"/>
        <v>1.454333514815435</v>
      </c>
      <c r="Y57" s="19">
        <f t="shared" si="25"/>
        <v>1.5315196108446747</v>
      </c>
      <c r="Z57" s="19">
        <f t="shared" si="25"/>
        <v>1.3580813758827655</v>
      </c>
      <c r="AA57" s="19">
        <f t="shared" si="25"/>
        <v>0.50648953819834941</v>
      </c>
      <c r="AB57" s="19">
        <f t="shared" si="25"/>
        <v>1.3991592453834396</v>
      </c>
      <c r="AC57" s="19">
        <f t="shared" si="25"/>
        <v>1.3754119975897365</v>
      </c>
      <c r="AD57" s="19">
        <f t="shared" si="25"/>
        <v>1.2370274651495436</v>
      </c>
      <c r="AE57" s="19">
        <f t="shared" si="25"/>
        <v>1.1337256604226857</v>
      </c>
      <c r="AF57" s="19">
        <f t="shared" si="25"/>
        <v>1.0921264737605934</v>
      </c>
      <c r="AG57" s="19">
        <f t="shared" si="25"/>
        <v>1.0904303650181024</v>
      </c>
      <c r="AH57" s="19">
        <f t="shared" si="25"/>
        <v>0.99266060303765857</v>
      </c>
      <c r="AI57" s="19">
        <f t="shared" si="25"/>
        <v>0.92563929223572028</v>
      </c>
      <c r="AJ57" s="19">
        <f t="shared" si="25"/>
        <v>0.92247895817901759</v>
      </c>
      <c r="AK57" s="19">
        <f t="shared" si="25"/>
        <v>0.90673033303020534</v>
      </c>
      <c r="AL57" s="19">
        <f t="shared" si="25"/>
        <v>1.193691387284566</v>
      </c>
      <c r="AM57" s="19">
        <f t="shared" si="25"/>
        <v>1.1298087089970554</v>
      </c>
      <c r="AN57" s="19">
        <f t="shared" si="25"/>
        <v>0.9104088963695719</v>
      </c>
      <c r="AO57" s="19">
        <f t="shared" si="26"/>
        <v>0.79449398430608986</v>
      </c>
      <c r="AP57" s="19">
        <f t="shared" si="26"/>
        <v>0.74015014443682381</v>
      </c>
      <c r="AQ57" s="19">
        <f t="shared" si="26"/>
        <v>0.92938978184247956</v>
      </c>
      <c r="AR57" s="19">
        <f t="shared" si="26"/>
        <v>0.98498492044221053</v>
      </c>
      <c r="AS57" s="19">
        <f t="shared" si="26"/>
        <v>1.0575781138809597</v>
      </c>
      <c r="AT57" s="19">
        <f t="shared" si="26"/>
        <v>0.97489068105902177</v>
      </c>
      <c r="AU57" s="19">
        <f t="shared" si="26"/>
        <v>1.3188867706228558</v>
      </c>
      <c r="AV57" s="19">
        <f t="shared" si="26"/>
        <v>1.2447031417223542</v>
      </c>
      <c r="AW57" s="19">
        <f t="shared" si="26"/>
        <v>1.0201250902692831</v>
      </c>
      <c r="AX57" s="19">
        <f t="shared" si="26"/>
        <v>0.84629994335950542</v>
      </c>
      <c r="AY57" s="19">
        <f t="shared" si="26"/>
        <v>1.0276583377281283</v>
      </c>
      <c r="AZ57" s="19">
        <f t="shared" si="28"/>
        <v>0.94850387395884594</v>
      </c>
    </row>
    <row r="58" spans="1:52" x14ac:dyDescent="0.2">
      <c r="A58" s="6" t="s">
        <v>12</v>
      </c>
      <c r="B58" s="19">
        <f t="shared" si="15"/>
        <v>1.075540764043055</v>
      </c>
      <c r="C58" s="19">
        <f t="shared" si="25"/>
        <v>0.51638254253784754</v>
      </c>
      <c r="D58" s="19">
        <f t="shared" si="25"/>
        <v>0.69681442266160998</v>
      </c>
      <c r="E58" s="19">
        <f t="shared" si="25"/>
        <v>0.67090672968565301</v>
      </c>
      <c r="F58" s="19">
        <f t="shared" si="25"/>
        <v>0.90674503619812208</v>
      </c>
      <c r="G58" s="19">
        <f t="shared" si="25"/>
        <v>0.93392553344972074</v>
      </c>
      <c r="H58" s="19">
        <f t="shared" si="25"/>
        <v>1.0331515013312511</v>
      </c>
      <c r="I58" s="19">
        <f t="shared" si="25"/>
        <v>0.84769962668427423</v>
      </c>
      <c r="J58" s="19">
        <f t="shared" si="25"/>
        <v>0.86648781734429725</v>
      </c>
      <c r="K58" s="19">
        <f t="shared" si="25"/>
        <v>0.86377675732235948</v>
      </c>
      <c r="L58" s="19">
        <f t="shared" si="25"/>
        <v>1.0393510768737235</v>
      </c>
      <c r="M58" s="19">
        <f t="shared" si="25"/>
        <v>1.2161074516924544</v>
      </c>
      <c r="N58" s="19">
        <f t="shared" si="25"/>
        <v>1.6566780234048328</v>
      </c>
      <c r="O58" s="19">
        <f t="shared" si="25"/>
        <v>2.122122561029713</v>
      </c>
      <c r="P58" s="19">
        <f t="shared" si="25"/>
        <v>2.1784361403612937</v>
      </c>
      <c r="Q58" s="19">
        <f t="shared" si="25"/>
        <v>2.1112088389064052</v>
      </c>
      <c r="R58" s="19">
        <f t="shared" si="25"/>
        <v>1.9756592259714243</v>
      </c>
      <c r="S58" s="19">
        <f t="shared" si="25"/>
        <v>2.072227939860233</v>
      </c>
      <c r="T58" s="19">
        <f t="shared" si="25"/>
        <v>2.0395943260423732</v>
      </c>
      <c r="U58" s="19">
        <f t="shared" si="25"/>
        <v>2.1003914482344186</v>
      </c>
      <c r="V58" s="19">
        <f t="shared" si="25"/>
        <v>2.110640273697499</v>
      </c>
      <c r="W58" s="19">
        <f t="shared" si="25"/>
        <v>1.9990844162414594</v>
      </c>
      <c r="X58" s="19">
        <f t="shared" si="25"/>
        <v>1.5984629864109157</v>
      </c>
      <c r="Y58" s="19">
        <f t="shared" si="25"/>
        <v>1.7840118861968302</v>
      </c>
      <c r="Z58" s="19">
        <f t="shared" si="25"/>
        <v>1.6921399183763082</v>
      </c>
      <c r="AA58" s="19">
        <f t="shared" si="25"/>
        <v>2.0586422783262535</v>
      </c>
      <c r="AB58" s="19">
        <f t="shared" si="25"/>
        <v>2.1300065002547766</v>
      </c>
      <c r="AC58" s="19">
        <f t="shared" si="25"/>
        <v>2.2300394280722804</v>
      </c>
      <c r="AD58" s="19">
        <f t="shared" si="25"/>
        <v>2.0069455708458519</v>
      </c>
      <c r="AE58" s="19">
        <f t="shared" si="25"/>
        <v>1.9487084768266814</v>
      </c>
      <c r="AF58" s="19">
        <f t="shared" si="25"/>
        <v>2.1827423171457117</v>
      </c>
      <c r="AG58" s="19">
        <f t="shared" si="25"/>
        <v>1.902538148490273</v>
      </c>
      <c r="AH58" s="19">
        <f t="shared" si="25"/>
        <v>2.0053856266332235</v>
      </c>
      <c r="AI58" s="19">
        <f t="shared" si="25"/>
        <v>1.6578061558643522</v>
      </c>
      <c r="AJ58" s="19">
        <f t="shared" si="25"/>
        <v>1.7208004234705494</v>
      </c>
      <c r="AK58" s="19">
        <f t="shared" si="25"/>
        <v>1.4720038980749273</v>
      </c>
      <c r="AL58" s="19">
        <f t="shared" si="25"/>
        <v>1.5523967823125238</v>
      </c>
      <c r="AM58" s="19">
        <f t="shared" si="25"/>
        <v>1.6739857607471111</v>
      </c>
      <c r="AN58" s="19">
        <f t="shared" si="25"/>
        <v>1.3775274661067332</v>
      </c>
      <c r="AO58" s="19">
        <f t="shared" si="26"/>
        <v>1.0904656896990461</v>
      </c>
      <c r="AP58" s="19">
        <f t="shared" si="26"/>
        <v>1.2842272468876903</v>
      </c>
      <c r="AQ58" s="19">
        <f t="shared" si="26"/>
        <v>1.0994114096079146</v>
      </c>
      <c r="AR58" s="19">
        <f t="shared" si="26"/>
        <v>1.5772210308452848</v>
      </c>
      <c r="AS58" s="19">
        <f t="shared" si="26"/>
        <v>1.9001354997043092</v>
      </c>
      <c r="AT58" s="19">
        <f t="shared" si="26"/>
        <v>1.9972663614885229</v>
      </c>
      <c r="AU58" s="19">
        <f t="shared" si="26"/>
        <v>1.9667977943736739</v>
      </c>
      <c r="AV58" s="19">
        <f t="shared" si="26"/>
        <v>2.0433519222674925</v>
      </c>
      <c r="AW58" s="19">
        <f t="shared" si="26"/>
        <v>2.2364845485062066</v>
      </c>
      <c r="AX58" s="19">
        <f t="shared" si="26"/>
        <v>1.9857114450207776</v>
      </c>
      <c r="AY58" s="19">
        <f t="shared" si="26"/>
        <v>2.2683724887114716</v>
      </c>
      <c r="AZ58" s="19">
        <f t="shared" ref="AZ58" si="29">+AZ25/AZ$7*100</f>
        <v>1.914247841867557</v>
      </c>
    </row>
    <row r="59" spans="1:52" x14ac:dyDescent="0.2">
      <c r="A59" s="6" t="s">
        <v>13</v>
      </c>
      <c r="B59" s="19">
        <f t="shared" si="15"/>
        <v>0.30739139339541416</v>
      </c>
      <c r="C59" s="19">
        <f t="shared" si="25"/>
        <v>0.22223388926156878</v>
      </c>
      <c r="D59" s="19">
        <f t="shared" si="25"/>
        <v>0.21880965956262433</v>
      </c>
      <c r="E59" s="19">
        <f t="shared" si="25"/>
        <v>0.21045711179361873</v>
      </c>
      <c r="F59" s="19">
        <f t="shared" si="25"/>
        <v>0.19656790485124437</v>
      </c>
      <c r="G59" s="19">
        <f t="shared" si="25"/>
        <v>0.26062227489666034</v>
      </c>
      <c r="H59" s="19">
        <f t="shared" si="25"/>
        <v>0.28303757172486094</v>
      </c>
      <c r="I59" s="19">
        <f t="shared" si="25"/>
        <v>0.28480291424492904</v>
      </c>
      <c r="J59" s="19">
        <f t="shared" si="25"/>
        <v>0.30120654486225762</v>
      </c>
      <c r="K59" s="19">
        <f t="shared" si="25"/>
        <v>0.31094013902233292</v>
      </c>
      <c r="L59" s="19">
        <f t="shared" si="25"/>
        <v>0.35522380909833684</v>
      </c>
      <c r="M59" s="19">
        <f t="shared" si="25"/>
        <v>0.38840007211522992</v>
      </c>
      <c r="N59" s="19">
        <f t="shared" si="25"/>
        <v>0.43939103312354888</v>
      </c>
      <c r="O59" s="19">
        <f t="shared" si="25"/>
        <v>0.52088385877281274</v>
      </c>
      <c r="P59" s="19">
        <f t="shared" si="25"/>
        <v>0.61998933097101827</v>
      </c>
      <c r="Q59" s="19">
        <f t="shared" si="25"/>
        <v>0.60990741519238578</v>
      </c>
      <c r="R59" s="19">
        <f t="shared" si="25"/>
        <v>0.5687658824337698</v>
      </c>
      <c r="S59" s="19">
        <f t="shared" si="25"/>
        <v>0.83947951044557167</v>
      </c>
      <c r="T59" s="19">
        <f t="shared" si="25"/>
        <v>0.67480431752984893</v>
      </c>
      <c r="U59" s="19">
        <f t="shared" si="25"/>
        <v>0.67293449415822038</v>
      </c>
      <c r="V59" s="19">
        <f t="shared" si="25"/>
        <v>0.46516847399413069</v>
      </c>
      <c r="W59" s="19">
        <f t="shared" si="25"/>
        <v>0.5191982650255198</v>
      </c>
      <c r="X59" s="19">
        <f t="shared" si="25"/>
        <v>0</v>
      </c>
      <c r="Y59" s="19">
        <f t="shared" si="25"/>
        <v>0</v>
      </c>
      <c r="Z59" s="19">
        <f t="shared" si="25"/>
        <v>0</v>
      </c>
      <c r="AA59" s="19">
        <f t="shared" si="25"/>
        <v>0</v>
      </c>
      <c r="AB59" s="19">
        <f t="shared" si="25"/>
        <v>0.23061066239296488</v>
      </c>
      <c r="AC59" s="19">
        <f t="shared" si="25"/>
        <v>0.20188748392440561</v>
      </c>
      <c r="AD59" s="19">
        <f t="shared" si="25"/>
        <v>0.18313805019898985</v>
      </c>
      <c r="AE59" s="19">
        <f t="shared" si="25"/>
        <v>0.24922257173588713</v>
      </c>
      <c r="AF59" s="19">
        <f t="shared" si="25"/>
        <v>0.24459623185173071</v>
      </c>
      <c r="AG59" s="19">
        <f t="shared" si="25"/>
        <v>0.21646956296484504</v>
      </c>
      <c r="AH59" s="19">
        <f t="shared" si="25"/>
        <v>0.17867455083264899</v>
      </c>
      <c r="AI59" s="19">
        <f t="shared" si="25"/>
        <v>0.16749035389015293</v>
      </c>
      <c r="AJ59" s="19">
        <f t="shared" si="25"/>
        <v>0.13936279547368838</v>
      </c>
      <c r="AK59" s="19">
        <f t="shared" si="25"/>
        <v>0.14850295773472469</v>
      </c>
      <c r="AL59" s="19">
        <f t="shared" si="25"/>
        <v>0.15709862112265194</v>
      </c>
      <c r="AM59" s="19">
        <f t="shared" si="25"/>
        <v>0.15449163205212707</v>
      </c>
      <c r="AN59" s="19">
        <f t="shared" si="25"/>
        <v>0.13715922436275313</v>
      </c>
      <c r="AO59" s="19">
        <f t="shared" si="26"/>
        <v>0.14686088422371962</v>
      </c>
      <c r="AP59" s="19">
        <f t="shared" si="26"/>
        <v>0.15065335491546877</v>
      </c>
      <c r="AQ59" s="19">
        <f t="shared" si="26"/>
        <v>0.16253396012078294</v>
      </c>
      <c r="AR59" s="19">
        <f t="shared" si="26"/>
        <v>0.17459745955767222</v>
      </c>
      <c r="AS59" s="19">
        <f t="shared" si="26"/>
        <v>0.17830081330525682</v>
      </c>
      <c r="AT59" s="19">
        <f t="shared" si="26"/>
        <v>0.14849899128857147</v>
      </c>
      <c r="AU59" s="19">
        <f t="shared" si="26"/>
        <v>0.15508255565160764</v>
      </c>
      <c r="AV59" s="19">
        <f t="shared" si="26"/>
        <v>0.13865048732714361</v>
      </c>
      <c r="AW59" s="19">
        <f t="shared" si="26"/>
        <v>0.17377616392108225</v>
      </c>
      <c r="AX59" s="19">
        <f t="shared" si="26"/>
        <v>0.16118601754641701</v>
      </c>
      <c r="AY59" s="19">
        <f t="shared" si="26"/>
        <v>0.15098719286156972</v>
      </c>
      <c r="AZ59" s="19">
        <f t="shared" ref="AZ59" si="30">+AZ26/AZ$7*100</f>
        <v>0.14920872119221332</v>
      </c>
    </row>
    <row r="60" spans="1:52" x14ac:dyDescent="0.2">
      <c r="A60" s="6" t="s">
        <v>14</v>
      </c>
      <c r="B60" s="19">
        <f t="shared" si="15"/>
        <v>0.90078184552810325</v>
      </c>
      <c r="C60" s="19">
        <f t="shared" si="25"/>
        <v>0.54816207225929758</v>
      </c>
      <c r="D60" s="19">
        <f t="shared" si="25"/>
        <v>0.67998494748435756</v>
      </c>
      <c r="E60" s="19">
        <f t="shared" si="25"/>
        <v>0.58434203949164609</v>
      </c>
      <c r="F60" s="19">
        <f t="shared" si="25"/>
        <v>0.61466686196719567</v>
      </c>
      <c r="G60" s="19">
        <f t="shared" si="25"/>
        <v>0.63320677912271883</v>
      </c>
      <c r="H60" s="19">
        <f t="shared" si="25"/>
        <v>0.75920377829456231</v>
      </c>
      <c r="I60" s="19">
        <f t="shared" si="25"/>
        <v>0.75700463291662412</v>
      </c>
      <c r="J60" s="19">
        <f t="shared" si="25"/>
        <v>0.7608803695770463</v>
      </c>
      <c r="K60" s="19">
        <f t="shared" si="25"/>
        <v>0.66954329693108749</v>
      </c>
      <c r="L60" s="19">
        <f t="shared" si="25"/>
        <v>0.93309409982786795</v>
      </c>
      <c r="M60" s="19">
        <f t="shared" si="25"/>
        <v>1.1279675095134156</v>
      </c>
      <c r="N60" s="19">
        <f t="shared" si="25"/>
        <v>1.2275820336431738</v>
      </c>
      <c r="O60" s="19">
        <f t="shared" si="25"/>
        <v>1.5978702089416184</v>
      </c>
      <c r="P60" s="19">
        <f t="shared" si="25"/>
        <v>1.9545194848195817</v>
      </c>
      <c r="Q60" s="19">
        <f t="shared" si="25"/>
        <v>2.1339548017949372</v>
      </c>
      <c r="R60" s="19">
        <f t="shared" si="25"/>
        <v>2.0075447069629981</v>
      </c>
      <c r="S60" s="19">
        <f t="shared" si="25"/>
        <v>2.1061697865855313</v>
      </c>
      <c r="T60" s="19">
        <f t="shared" si="25"/>
        <v>1.9186588349716416</v>
      </c>
      <c r="U60" s="19">
        <f t="shared" si="25"/>
        <v>1.7882101266168189</v>
      </c>
      <c r="V60" s="19">
        <f t="shared" si="25"/>
        <v>1.9911321933830743</v>
      </c>
      <c r="W60" s="19">
        <f t="shared" si="25"/>
        <v>2.1357682590736418</v>
      </c>
      <c r="X60" s="19">
        <f t="shared" si="25"/>
        <v>1.6400916121326361</v>
      </c>
      <c r="Y60" s="19">
        <f t="shared" si="25"/>
        <v>1.7190488828119059</v>
      </c>
      <c r="Z60" s="19">
        <f t="shared" si="25"/>
        <v>1.4852474390858814</v>
      </c>
      <c r="AA60" s="19">
        <f t="shared" si="25"/>
        <v>1.5295966172143174</v>
      </c>
      <c r="AB60" s="19">
        <f t="shared" si="25"/>
        <v>1.6172992564361697</v>
      </c>
      <c r="AC60" s="19">
        <f t="shared" si="25"/>
        <v>1.8301961835621086</v>
      </c>
      <c r="AD60" s="19">
        <f t="shared" si="25"/>
        <v>1.788020564734379</v>
      </c>
      <c r="AE60" s="19">
        <f t="shared" si="25"/>
        <v>1.9771094282490509</v>
      </c>
      <c r="AF60" s="19">
        <f t="shared" si="25"/>
        <v>1.7642280089225377</v>
      </c>
      <c r="AG60" s="19">
        <f t="shared" si="25"/>
        <v>1.3749832074033559</v>
      </c>
      <c r="AH60" s="19">
        <f t="shared" si="25"/>
        <v>1.2635549595037221</v>
      </c>
      <c r="AI60" s="19">
        <f t="shared" si="25"/>
        <v>1.3839523161511145</v>
      </c>
      <c r="AJ60" s="19">
        <f t="shared" si="25"/>
        <v>1.2868987617059906</v>
      </c>
      <c r="AK60" s="19">
        <f t="shared" si="25"/>
        <v>1.2674492756034181</v>
      </c>
      <c r="AL60" s="19">
        <f t="shared" si="25"/>
        <v>1.6610656222608222</v>
      </c>
      <c r="AM60" s="19">
        <f t="shared" si="25"/>
        <v>1.4260912729682407</v>
      </c>
      <c r="AN60" s="19">
        <f t="shared" si="25"/>
        <v>1.0176053604721407</v>
      </c>
      <c r="AO60" s="19">
        <f t="shared" si="26"/>
        <v>0.84600629067370392</v>
      </c>
      <c r="AP60" s="19">
        <f t="shared" si="26"/>
        <v>0.8909967593871051</v>
      </c>
      <c r="AQ60" s="19">
        <f t="shared" si="26"/>
        <v>1.0412937697021436</v>
      </c>
      <c r="AR60" s="19">
        <f t="shared" si="26"/>
        <v>1.3208800941133505</v>
      </c>
      <c r="AS60" s="19">
        <f t="shared" si="26"/>
        <v>1.6530151779279194</v>
      </c>
      <c r="AT60" s="19">
        <f t="shared" si="26"/>
        <v>1.5218252682065072</v>
      </c>
      <c r="AU60" s="19">
        <f t="shared" si="26"/>
        <v>1.4588982794222702</v>
      </c>
      <c r="AV60" s="19">
        <f t="shared" si="26"/>
        <v>1.4465786600807364</v>
      </c>
      <c r="AW60" s="19">
        <f t="shared" si="26"/>
        <v>1.5434318539185088</v>
      </c>
      <c r="AX60" s="19">
        <f t="shared" si="26"/>
        <v>1.1556332397060314</v>
      </c>
      <c r="AY60" s="19">
        <f t="shared" si="26"/>
        <v>1.255080318888893</v>
      </c>
      <c r="AZ60" s="19">
        <f t="shared" ref="AZ60" si="31">+AZ27/AZ$7*100</f>
        <v>1.0456118552733888</v>
      </c>
    </row>
    <row r="61" spans="1:52" x14ac:dyDescent="0.2">
      <c r="A61" s="6" t="s">
        <v>15</v>
      </c>
      <c r="B61" s="19">
        <f t="shared" si="15"/>
        <v>1.8777153391647068</v>
      </c>
      <c r="C61" s="19">
        <f t="shared" si="25"/>
        <v>1.2688694439264681</v>
      </c>
      <c r="D61" s="19">
        <f t="shared" si="25"/>
        <v>1.3297536381988568</v>
      </c>
      <c r="E61" s="19">
        <f t="shared" si="25"/>
        <v>1.2729910875230994</v>
      </c>
      <c r="F61" s="19">
        <f t="shared" si="25"/>
        <v>1.6645318656706338</v>
      </c>
      <c r="G61" s="19">
        <f t="shared" si="25"/>
        <v>2.1634282538326945</v>
      </c>
      <c r="H61" s="19">
        <f t="shared" si="25"/>
        <v>2.3915059129553282</v>
      </c>
      <c r="I61" s="19">
        <f t="shared" si="25"/>
        <v>2.0894050677273697</v>
      </c>
      <c r="J61" s="19">
        <f t="shared" si="25"/>
        <v>2.060925120297461</v>
      </c>
      <c r="K61" s="19">
        <f t="shared" si="25"/>
        <v>1.8062023125432618</v>
      </c>
      <c r="L61" s="19">
        <f t="shared" si="25"/>
        <v>1.9404395767644589</v>
      </c>
      <c r="M61" s="19">
        <f t="shared" si="25"/>
        <v>2.5755197769578966</v>
      </c>
      <c r="N61" s="19">
        <f t="shared" si="25"/>
        <v>2.9900456144842926</v>
      </c>
      <c r="O61" s="19">
        <f t="shared" si="25"/>
        <v>3.9325183524078189</v>
      </c>
      <c r="P61" s="19">
        <f t="shared" si="25"/>
        <v>4.4045077284894223</v>
      </c>
      <c r="Q61" s="19">
        <f t="shared" si="25"/>
        <v>5.0900391432484069</v>
      </c>
      <c r="R61" s="19">
        <f t="shared" si="25"/>
        <v>5.361991621554818</v>
      </c>
      <c r="S61" s="19">
        <f t="shared" si="25"/>
        <v>5.1641554654932671</v>
      </c>
      <c r="T61" s="19">
        <f t="shared" si="25"/>
        <v>5.0868619805764377</v>
      </c>
      <c r="U61" s="19">
        <f t="shared" si="25"/>
        <v>5.6711878111287595</v>
      </c>
      <c r="V61" s="19">
        <f t="shared" si="25"/>
        <v>5.0519711452142353</v>
      </c>
      <c r="W61" s="19">
        <f t="shared" si="25"/>
        <v>5.0693162273283781</v>
      </c>
      <c r="X61" s="19">
        <f t="shared" si="25"/>
        <v>3.7948506361168191</v>
      </c>
      <c r="Y61" s="19">
        <f t="shared" si="25"/>
        <v>3.6950600124493014</v>
      </c>
      <c r="Z61" s="19">
        <f t="shared" si="25"/>
        <v>3.3517613266748105</v>
      </c>
      <c r="AA61" s="19">
        <f t="shared" si="25"/>
        <v>3.3775610794687707</v>
      </c>
      <c r="AB61" s="19">
        <f t="shared" si="25"/>
        <v>3.7345178217832999</v>
      </c>
      <c r="AC61" s="19">
        <f t="shared" si="25"/>
        <v>3.3864196795416981</v>
      </c>
      <c r="AD61" s="19">
        <f t="shared" si="25"/>
        <v>2.9218993930056647</v>
      </c>
      <c r="AE61" s="19">
        <f t="shared" si="25"/>
        <v>3.085161391723831</v>
      </c>
      <c r="AF61" s="19">
        <f t="shared" si="25"/>
        <v>3.38118670617841</v>
      </c>
      <c r="AG61" s="19">
        <f t="shared" si="25"/>
        <v>4.1552044201590874</v>
      </c>
      <c r="AH61" s="19">
        <f t="shared" ref="C61:AN62" si="32">+AH28/AH$7*100</f>
        <v>2.91636308160705</v>
      </c>
      <c r="AI61" s="19">
        <f t="shared" si="32"/>
        <v>3.284302831479692</v>
      </c>
      <c r="AJ61" s="19">
        <f t="shared" si="32"/>
        <v>3.8222432388133574</v>
      </c>
      <c r="AK61" s="19">
        <f t="shared" si="32"/>
        <v>3.2150484373080324</v>
      </c>
      <c r="AL61" s="19">
        <f t="shared" si="32"/>
        <v>3.2724598120261619</v>
      </c>
      <c r="AM61" s="19">
        <f t="shared" si="32"/>
        <v>3.4050319898135486</v>
      </c>
      <c r="AN61" s="19">
        <f t="shared" si="32"/>
        <v>2.8929226698862891</v>
      </c>
      <c r="AO61" s="19">
        <f t="shared" ref="AO61:AY61" si="33">+AO28/AO$7*100</f>
        <v>2.4599535598014866</v>
      </c>
      <c r="AP61" s="19">
        <f t="shared" si="33"/>
        <v>3.1764434055166721</v>
      </c>
      <c r="AQ61" s="19">
        <f t="shared" si="33"/>
        <v>2.4898142903319669</v>
      </c>
      <c r="AR61" s="19">
        <f t="shared" si="33"/>
        <v>2.5908037344797079</v>
      </c>
      <c r="AS61" s="19">
        <f t="shared" si="33"/>
        <v>3.3105268740750073</v>
      </c>
      <c r="AT61" s="19">
        <f t="shared" si="33"/>
        <v>3.1408174552493282</v>
      </c>
      <c r="AU61" s="19">
        <f t="shared" si="33"/>
        <v>2.9492825675548549</v>
      </c>
      <c r="AV61" s="19">
        <f t="shared" si="33"/>
        <v>2.6261873164293776</v>
      </c>
      <c r="AW61" s="19">
        <f t="shared" si="33"/>
        <v>2.8690497379498301</v>
      </c>
      <c r="AX61" s="19">
        <f t="shared" si="33"/>
        <v>2.688883112663905</v>
      </c>
      <c r="AY61" s="19">
        <f t="shared" si="33"/>
        <v>3.2357329555734347</v>
      </c>
      <c r="AZ61" s="19">
        <f t="shared" ref="AZ61" si="34">+AZ28/AZ$7*100</f>
        <v>2.830648604531834</v>
      </c>
    </row>
    <row r="62" spans="1:52" x14ac:dyDescent="0.2">
      <c r="A62" s="6" t="s">
        <v>16</v>
      </c>
      <c r="B62" s="19">
        <f t="shared" si="15"/>
        <v>0.9646297366616261</v>
      </c>
      <c r="C62" s="19">
        <f t="shared" si="32"/>
        <v>0.7283806936989492</v>
      </c>
      <c r="D62" s="19">
        <f t="shared" si="32"/>
        <v>0.71386899703478157</v>
      </c>
      <c r="E62" s="19">
        <f t="shared" si="32"/>
        <v>0.62806996792610115</v>
      </c>
      <c r="F62" s="19">
        <f t="shared" si="32"/>
        <v>0.85105322043300613</v>
      </c>
      <c r="G62" s="19">
        <f t="shared" si="32"/>
        <v>0.94591284123401509</v>
      </c>
      <c r="H62" s="19">
        <f t="shared" si="32"/>
        <v>1.0953355240043812</v>
      </c>
      <c r="I62" s="19">
        <f t="shared" si="32"/>
        <v>0.96396804509926592</v>
      </c>
      <c r="J62" s="19">
        <f t="shared" si="32"/>
        <v>0.92795287572547158</v>
      </c>
      <c r="K62" s="19">
        <f t="shared" si="32"/>
        <v>0.99631633034988476</v>
      </c>
      <c r="L62" s="19">
        <f t="shared" si="32"/>
        <v>1.2783064872935681</v>
      </c>
      <c r="M62" s="19">
        <f t="shared" si="32"/>
        <v>1.664477454332387</v>
      </c>
      <c r="N62" s="19">
        <f t="shared" si="32"/>
        <v>1.8962814250218281</v>
      </c>
      <c r="O62" s="19">
        <f t="shared" si="32"/>
        <v>2.2178799813359125</v>
      </c>
      <c r="P62" s="19">
        <f t="shared" si="32"/>
        <v>2.4093373855488021</v>
      </c>
      <c r="Q62" s="19">
        <f t="shared" si="32"/>
        <v>2.8002562547792187</v>
      </c>
      <c r="R62" s="19">
        <f t="shared" si="32"/>
        <v>2.4969850264475375</v>
      </c>
      <c r="S62" s="19">
        <f t="shared" si="32"/>
        <v>2.5883229480064869</v>
      </c>
      <c r="T62" s="19">
        <f t="shared" si="32"/>
        <v>2.4302311693491161</v>
      </c>
      <c r="U62" s="19">
        <f t="shared" si="32"/>
        <v>2.4978453534202822</v>
      </c>
      <c r="V62" s="19">
        <f t="shared" si="32"/>
        <v>2.2579335136580241</v>
      </c>
      <c r="W62" s="19">
        <f t="shared" si="32"/>
        <v>2.1839550842698388</v>
      </c>
      <c r="X62" s="19">
        <f t="shared" si="32"/>
        <v>1.6667662654782895</v>
      </c>
      <c r="Y62" s="19">
        <f t="shared" si="32"/>
        <v>2.0002982831171061</v>
      </c>
      <c r="Z62" s="19">
        <f t="shared" si="32"/>
        <v>1.7370976930361972</v>
      </c>
      <c r="AA62" s="19">
        <f t="shared" si="32"/>
        <v>1.9778315263930515</v>
      </c>
      <c r="AB62" s="19">
        <f t="shared" si="32"/>
        <v>2.1155800868049668</v>
      </c>
      <c r="AC62" s="19">
        <f t="shared" si="32"/>
        <v>1.5099186031172949</v>
      </c>
      <c r="AD62" s="19">
        <f t="shared" si="32"/>
        <v>1.762264876787377</v>
      </c>
      <c r="AE62" s="19">
        <f t="shared" si="32"/>
        <v>1.7429987760319872</v>
      </c>
      <c r="AF62" s="19">
        <f t="shared" si="32"/>
        <v>1.5919078648705853</v>
      </c>
      <c r="AG62" s="19">
        <f t="shared" si="32"/>
        <v>1.6981440137846244</v>
      </c>
      <c r="AH62" s="19">
        <f t="shared" si="32"/>
        <v>1.4440218849275159</v>
      </c>
      <c r="AI62" s="19">
        <f t="shared" si="32"/>
        <v>1.5057294672237123</v>
      </c>
      <c r="AJ62" s="19">
        <f t="shared" si="32"/>
        <v>1.5401417490880378</v>
      </c>
      <c r="AK62" s="19">
        <f t="shared" si="32"/>
        <v>1.4561586140366294</v>
      </c>
      <c r="AL62" s="19">
        <f t="shared" si="32"/>
        <v>1.76898491289464</v>
      </c>
      <c r="AM62" s="19">
        <f t="shared" si="32"/>
        <v>1.7790115236825179</v>
      </c>
      <c r="AN62" s="19">
        <f t="shared" si="32"/>
        <v>1.3611675065959423</v>
      </c>
      <c r="AO62" s="19">
        <f t="shared" ref="AO62:AY62" si="35">+AO29/AO$7*100</f>
        <v>1.3351350828393034</v>
      </c>
      <c r="AP62" s="19">
        <f t="shared" si="35"/>
        <v>1.2982636516383368</v>
      </c>
      <c r="AQ62" s="19">
        <f t="shared" si="35"/>
        <v>1.4013842762546864</v>
      </c>
      <c r="AR62" s="19">
        <f t="shared" si="35"/>
        <v>1.4818891660051579</v>
      </c>
      <c r="AS62" s="19">
        <f t="shared" si="35"/>
        <v>1.657734541213016</v>
      </c>
      <c r="AT62" s="19">
        <f t="shared" si="35"/>
        <v>1.6252873975402771</v>
      </c>
      <c r="AU62" s="19">
        <f t="shared" si="35"/>
        <v>1.5430675017091282</v>
      </c>
      <c r="AV62" s="19">
        <f t="shared" si="35"/>
        <v>1.4275775091100766</v>
      </c>
      <c r="AW62" s="19">
        <f t="shared" si="35"/>
        <v>1.8210247788473422</v>
      </c>
      <c r="AX62" s="19">
        <f t="shared" si="35"/>
        <v>1.6559509394893608</v>
      </c>
      <c r="AY62" s="19">
        <f t="shared" si="35"/>
        <v>1.6860730549663749</v>
      </c>
      <c r="AZ62" s="19">
        <f t="shared" ref="AZ62" si="36">+AZ29/AZ$7*100</f>
        <v>1.4351537118035469</v>
      </c>
    </row>
  </sheetData>
  <pageMargins left="0.75" right="0.75" top="0.51" bottom="0.39" header="0.5" footer="0.4"/>
  <pageSetup paperSize="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6"/>
  </sheetPr>
  <dimension ref="A1:BA62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2" sqref="C12"/>
    </sheetView>
  </sheetViews>
  <sheetFormatPr defaultRowHeight="15" x14ac:dyDescent="0.2"/>
  <cols>
    <col min="1" max="1" width="25.109375" customWidth="1"/>
    <col min="2" max="8" width="9" bestFit="1" customWidth="1"/>
    <col min="9" max="9" width="10" bestFit="1" customWidth="1"/>
    <col min="10" max="34" width="10" customWidth="1"/>
    <col min="35" max="37" width="13.5546875" bestFit="1" customWidth="1"/>
    <col min="38" max="38" width="10" customWidth="1"/>
    <col min="39" max="40" width="13.5546875" bestFit="1" customWidth="1"/>
    <col min="41" max="52" width="13.5546875" customWidth="1"/>
  </cols>
  <sheetData>
    <row r="1" spans="1:52" ht="0.75" customHeight="1" x14ac:dyDescent="0.2"/>
    <row r="2" spans="1:52" s="1" customFormat="1" ht="18" x14ac:dyDescent="0.25">
      <c r="A2" s="12" t="s">
        <v>166</v>
      </c>
      <c r="B2" s="12"/>
      <c r="C2" s="12"/>
      <c r="D2" s="12"/>
      <c r="E2" s="12"/>
      <c r="F2" s="12"/>
      <c r="G2" s="12"/>
      <c r="H2" s="12"/>
      <c r="T2" s="33"/>
      <c r="U2" s="33"/>
      <c r="V2" s="33"/>
    </row>
    <row r="3" spans="1:52" s="1" customFormat="1" ht="15.75" x14ac:dyDescent="0.25">
      <c r="A3" s="22" t="s">
        <v>19</v>
      </c>
      <c r="B3" s="56"/>
      <c r="C3" s="56"/>
      <c r="D3" s="56"/>
      <c r="E3" s="56"/>
      <c r="F3" s="56"/>
      <c r="G3" s="56"/>
      <c r="H3" s="56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</row>
    <row r="4" spans="1:52" s="1" customFormat="1" ht="16.5" thickBot="1" x14ac:dyDescent="0.3">
      <c r="A4" s="3"/>
      <c r="B4" s="43"/>
      <c r="C4" s="43"/>
      <c r="D4" s="43"/>
      <c r="E4" s="43"/>
      <c r="F4" s="43"/>
      <c r="G4" s="43"/>
      <c r="H4" s="4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</row>
    <row r="5" spans="1:52" s="1" customFormat="1" ht="24" customHeight="1" x14ac:dyDescent="0.25">
      <c r="A5" s="4" t="s">
        <v>0</v>
      </c>
      <c r="B5" s="5">
        <v>1973</v>
      </c>
      <c r="C5" s="5">
        <v>1974</v>
      </c>
      <c r="D5" s="5">
        <v>1975</v>
      </c>
      <c r="E5" s="5">
        <v>1976</v>
      </c>
      <c r="F5" s="5">
        <v>1977</v>
      </c>
      <c r="G5" s="5">
        <v>1978</v>
      </c>
      <c r="H5" s="5">
        <v>1979</v>
      </c>
      <c r="I5" s="5">
        <v>1980</v>
      </c>
      <c r="J5" s="5">
        <v>1981</v>
      </c>
      <c r="K5" s="5">
        <v>1982</v>
      </c>
      <c r="L5" s="5">
        <v>1983</v>
      </c>
      <c r="M5" s="5">
        <v>1984</v>
      </c>
      <c r="N5" s="5">
        <v>1985</v>
      </c>
      <c r="O5" s="5">
        <v>1986</v>
      </c>
      <c r="P5" s="5">
        <v>1987</v>
      </c>
      <c r="Q5" s="5">
        <v>1988</v>
      </c>
      <c r="R5" s="5">
        <v>1989</v>
      </c>
      <c r="S5" s="5">
        <v>1990</v>
      </c>
      <c r="T5" s="5">
        <v>1991</v>
      </c>
      <c r="U5" s="5">
        <v>1992</v>
      </c>
      <c r="V5" s="5">
        <v>1993</v>
      </c>
      <c r="W5" s="5">
        <v>1994</v>
      </c>
      <c r="X5" s="5">
        <v>1995</v>
      </c>
      <c r="Y5" s="5">
        <v>1996</v>
      </c>
      <c r="Z5" s="5">
        <v>1997</v>
      </c>
      <c r="AA5" s="5">
        <v>1998</v>
      </c>
      <c r="AB5" s="5">
        <v>1999</v>
      </c>
      <c r="AC5" s="5">
        <v>2000</v>
      </c>
      <c r="AD5" s="5">
        <v>2001</v>
      </c>
      <c r="AE5" s="5">
        <v>2002</v>
      </c>
      <c r="AF5" s="5">
        <v>2003</v>
      </c>
      <c r="AG5" s="5">
        <v>2004</v>
      </c>
      <c r="AH5" s="5">
        <v>2005</v>
      </c>
      <c r="AI5" s="5">
        <v>2006</v>
      </c>
      <c r="AJ5" s="5">
        <v>2007</v>
      </c>
      <c r="AK5" s="5">
        <v>2008</v>
      </c>
      <c r="AL5" s="5">
        <v>2009</v>
      </c>
      <c r="AM5" s="5">
        <v>2010</v>
      </c>
      <c r="AN5" s="5">
        <v>2011</v>
      </c>
      <c r="AO5" s="5">
        <v>2012</v>
      </c>
      <c r="AP5" s="5">
        <v>2013</v>
      </c>
      <c r="AQ5" s="5">
        <v>2014</v>
      </c>
      <c r="AR5" s="5">
        <v>2015</v>
      </c>
      <c r="AS5" s="5">
        <v>2016</v>
      </c>
      <c r="AT5" s="5">
        <v>2017</v>
      </c>
      <c r="AU5" s="5">
        <v>2018</v>
      </c>
      <c r="AV5" s="5">
        <v>2019</v>
      </c>
      <c r="AW5" s="5">
        <v>2020</v>
      </c>
      <c r="AX5" s="5">
        <v>2021</v>
      </c>
      <c r="AY5" s="5">
        <v>2022</v>
      </c>
      <c r="AZ5" s="5">
        <v>2023</v>
      </c>
    </row>
    <row r="6" spans="1:52" x14ac:dyDescent="0.2">
      <c r="A6" s="6"/>
      <c r="B6" s="6"/>
      <c r="C6" s="6"/>
      <c r="D6" s="6"/>
      <c r="E6" s="6"/>
      <c r="F6" s="6"/>
      <c r="G6" s="6"/>
      <c r="H6" s="6"/>
      <c r="AX6" s="23"/>
      <c r="AY6" s="23"/>
      <c r="AZ6" s="23"/>
    </row>
    <row r="7" spans="1:52" s="1" customFormat="1" ht="15.75" x14ac:dyDescent="0.25">
      <c r="A7" s="2" t="s">
        <v>1</v>
      </c>
      <c r="B7" s="14">
        <f t="shared" ref="B7:AN7" si="0">+B9+B17</f>
        <v>1354923.51055</v>
      </c>
      <c r="C7" s="14">
        <f t="shared" si="0"/>
        <v>3330214.0060000001</v>
      </c>
      <c r="D7" s="14">
        <f t="shared" si="0"/>
        <v>3510247.5049999999</v>
      </c>
      <c r="E7" s="14">
        <f t="shared" si="0"/>
        <v>3222805.9307407402</v>
      </c>
      <c r="F7" s="14">
        <f t="shared" si="0"/>
        <v>3437819.6344444444</v>
      </c>
      <c r="G7" s="14">
        <f t="shared" si="0"/>
        <v>3483428.1485185181</v>
      </c>
      <c r="H7" s="14">
        <f t="shared" si="0"/>
        <v>3968505.1851851852</v>
      </c>
      <c r="I7" s="14">
        <f t="shared" si="0"/>
        <v>5927449.6303703692</v>
      </c>
      <c r="J7" s="14">
        <f t="shared" si="0"/>
        <v>5601438.8888888881</v>
      </c>
      <c r="K7" s="14">
        <f t="shared" si="0"/>
        <v>4596995.1866666656</v>
      </c>
      <c r="L7" s="14">
        <f t="shared" si="0"/>
        <v>3878145.1855555549</v>
      </c>
      <c r="M7" s="14">
        <f t="shared" si="0"/>
        <v>3802038.1485185181</v>
      </c>
      <c r="N7" s="14">
        <f t="shared" si="0"/>
        <v>3559121.1114814808</v>
      </c>
      <c r="O7" s="14">
        <f t="shared" si="0"/>
        <v>2793283.3337037037</v>
      </c>
      <c r="P7" s="14">
        <f t="shared" si="0"/>
        <v>2908848.5188888884</v>
      </c>
      <c r="Q7" s="14">
        <f t="shared" si="0"/>
        <v>3101173.7051851847</v>
      </c>
      <c r="R7" s="14">
        <f t="shared" si="0"/>
        <v>3476314.0748148146</v>
      </c>
      <c r="S7" s="14">
        <f t="shared" si="0"/>
        <v>4117540.7407555552</v>
      </c>
      <c r="T7" s="14">
        <f t="shared" si="0"/>
        <v>4033600.7407444445</v>
      </c>
      <c r="U7" s="14">
        <f t="shared" si="0"/>
        <v>3957622.9629777772</v>
      </c>
      <c r="V7" s="14">
        <f t="shared" si="0"/>
        <v>3778739.6296444442</v>
      </c>
      <c r="W7" s="14">
        <f t="shared" si="0"/>
        <v>4471051.2154518515</v>
      </c>
      <c r="X7" s="14">
        <f t="shared" si="0"/>
        <v>5597754.382229629</v>
      </c>
      <c r="Y7" s="14">
        <f t="shared" si="0"/>
        <v>5758449.7009703713</v>
      </c>
      <c r="Z7" s="14">
        <f t="shared" si="0"/>
        <v>5760205.8884518519</v>
      </c>
      <c r="AA7" s="14">
        <f t="shared" si="0"/>
        <v>5311024.4554120367</v>
      </c>
      <c r="AB7" s="14">
        <f t="shared" si="0"/>
        <v>5683919.7012259252</v>
      </c>
      <c r="AC7" s="14">
        <f t="shared" si="0"/>
        <v>7381569.148558341</v>
      </c>
      <c r="AD7" s="14">
        <f t="shared" si="0"/>
        <v>7133702.4625887964</v>
      </c>
      <c r="AE7" s="14">
        <f t="shared" si="0"/>
        <v>5982942.4167338023</v>
      </c>
      <c r="AF7" s="14">
        <f t="shared" si="0"/>
        <v>8230961.7871882413</v>
      </c>
      <c r="AG7" s="14">
        <f t="shared" si="0"/>
        <v>10064415.882919442</v>
      </c>
      <c r="AH7" s="14">
        <f t="shared" si="0"/>
        <v>13631500.399941154</v>
      </c>
      <c r="AI7" s="14">
        <f t="shared" si="0"/>
        <v>19155145.417805348</v>
      </c>
      <c r="AJ7" s="14">
        <f t="shared" si="0"/>
        <v>19329777.586507838</v>
      </c>
      <c r="AK7" s="14">
        <f t="shared" si="0"/>
        <v>24860254.909079857</v>
      </c>
      <c r="AL7" s="14">
        <f t="shared" si="0"/>
        <v>13884418.493987359</v>
      </c>
      <c r="AM7" s="14">
        <f t="shared" si="0"/>
        <v>16397035.801879069</v>
      </c>
      <c r="AN7" s="14">
        <f t="shared" si="0"/>
        <v>21234186.807440802</v>
      </c>
      <c r="AO7" s="14">
        <f t="shared" ref="AO7:AY7" si="1">+AO9+AO17</f>
        <v>18916739.008299414</v>
      </c>
      <c r="AP7" s="14">
        <f t="shared" si="1"/>
        <v>22981407.328405969</v>
      </c>
      <c r="AQ7" s="14">
        <f t="shared" si="1"/>
        <v>20191159.936212834</v>
      </c>
      <c r="AR7" s="14">
        <f t="shared" si="1"/>
        <v>16120735.671741433</v>
      </c>
      <c r="AS7" s="14">
        <f t="shared" si="1"/>
        <v>12549101.176483164</v>
      </c>
      <c r="AT7" s="14">
        <f t="shared" si="1"/>
        <v>14025862.455089539</v>
      </c>
      <c r="AU7" s="14">
        <f t="shared" si="1"/>
        <v>16946985.584890049</v>
      </c>
      <c r="AV7" s="14">
        <f t="shared" si="1"/>
        <v>13467670.556566799</v>
      </c>
      <c r="AW7" s="14">
        <f t="shared" si="1"/>
        <v>12312725.936330171</v>
      </c>
      <c r="AX7" s="14">
        <f t="shared" si="1"/>
        <v>16770470.710406203</v>
      </c>
      <c r="AY7" s="14">
        <f t="shared" si="1"/>
        <v>30381643</v>
      </c>
      <c r="AZ7" s="14">
        <f t="shared" ref="AZ7" si="2">+AZ9+AZ17</f>
        <v>22467113</v>
      </c>
    </row>
    <row r="8" spans="1:52" x14ac:dyDescent="0.2">
      <c r="A8" s="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</row>
    <row r="9" spans="1:52" s="1" customFormat="1" ht="15.75" x14ac:dyDescent="0.25">
      <c r="A9" s="2" t="s">
        <v>2</v>
      </c>
      <c r="B9" s="16">
        <f t="shared" ref="B9:AN9" si="3">SUM(B11:B15)</f>
        <v>1255326.5</v>
      </c>
      <c r="C9" s="16">
        <f t="shared" si="3"/>
        <v>3194395</v>
      </c>
      <c r="D9" s="16">
        <f t="shared" si="3"/>
        <v>3332712</v>
      </c>
      <c r="E9" s="16">
        <f t="shared" si="3"/>
        <v>3100173.7040740736</v>
      </c>
      <c r="F9" s="16">
        <f t="shared" si="3"/>
        <v>3295464.8185185185</v>
      </c>
      <c r="G9" s="16">
        <f t="shared" si="3"/>
        <v>3297132.5925925924</v>
      </c>
      <c r="H9" s="16">
        <f t="shared" si="3"/>
        <v>3873632.222222222</v>
      </c>
      <c r="I9" s="16">
        <f t="shared" si="3"/>
        <v>5670959.2592592584</v>
      </c>
      <c r="J9" s="16">
        <f t="shared" si="3"/>
        <v>5322614.0740740737</v>
      </c>
      <c r="K9" s="16">
        <f t="shared" si="3"/>
        <v>4366596.666666666</v>
      </c>
      <c r="L9" s="16">
        <f t="shared" si="3"/>
        <v>3621044.444444444</v>
      </c>
      <c r="M9" s="16">
        <f t="shared" si="3"/>
        <v>3522715.1851851847</v>
      </c>
      <c r="N9" s="16">
        <f t="shared" si="3"/>
        <v>3279658.1481481474</v>
      </c>
      <c r="O9" s="16">
        <f t="shared" si="3"/>
        <v>2434585.1851851852</v>
      </c>
      <c r="P9" s="16">
        <f t="shared" si="3"/>
        <v>2544216.2962962957</v>
      </c>
      <c r="Q9" s="16">
        <f t="shared" si="3"/>
        <v>2642830.7411111109</v>
      </c>
      <c r="R9" s="16">
        <f t="shared" si="3"/>
        <v>3049522.5929629626</v>
      </c>
      <c r="S9" s="16">
        <f t="shared" si="3"/>
        <v>3639434.8148185182</v>
      </c>
      <c r="T9" s="16">
        <f t="shared" si="3"/>
        <v>3595300.3703703703</v>
      </c>
      <c r="U9" s="16">
        <f t="shared" si="3"/>
        <v>3461455.555555555</v>
      </c>
      <c r="V9" s="16">
        <f t="shared" si="3"/>
        <v>3301582.222222222</v>
      </c>
      <c r="W9" s="16">
        <f t="shared" si="3"/>
        <v>4087233.808037037</v>
      </c>
      <c r="X9" s="16">
        <f t="shared" si="3"/>
        <v>5184573.2711111102</v>
      </c>
      <c r="Y9" s="16">
        <f t="shared" si="3"/>
        <v>5335886.8068888895</v>
      </c>
      <c r="Z9" s="16">
        <f t="shared" si="3"/>
        <v>5357354.7773333332</v>
      </c>
      <c r="AA9" s="16">
        <f t="shared" si="3"/>
        <v>4917715.2757787034</v>
      </c>
      <c r="AB9" s="16">
        <f t="shared" si="3"/>
        <v>5238090.7741851844</v>
      </c>
      <c r="AC9" s="16">
        <f t="shared" si="3"/>
        <v>6899259.1371365776</v>
      </c>
      <c r="AD9" s="16">
        <f t="shared" si="3"/>
        <v>6718311.1937802127</v>
      </c>
      <c r="AE9" s="16">
        <f t="shared" si="3"/>
        <v>5599031.7692656098</v>
      </c>
      <c r="AF9" s="16">
        <f t="shared" si="3"/>
        <v>7805937.3108171895</v>
      </c>
      <c r="AG9" s="16">
        <f t="shared" si="3"/>
        <v>9594847.6123870723</v>
      </c>
      <c r="AH9" s="16">
        <f t="shared" si="3"/>
        <v>13093722.080413233</v>
      </c>
      <c r="AI9" s="16">
        <f t="shared" si="3"/>
        <v>18477433.846981637</v>
      </c>
      <c r="AJ9" s="16">
        <f t="shared" si="3"/>
        <v>18025472.867879398</v>
      </c>
      <c r="AK9" s="16">
        <f t="shared" si="3"/>
        <v>24105552.094548039</v>
      </c>
      <c r="AL9" s="16">
        <f t="shared" si="3"/>
        <v>13015028.013436142</v>
      </c>
      <c r="AM9" s="16">
        <f t="shared" si="3"/>
        <v>15675383.146429744</v>
      </c>
      <c r="AN9" s="16">
        <f t="shared" si="3"/>
        <v>20514834.119408444</v>
      </c>
      <c r="AO9" s="16">
        <f t="shared" ref="AO9:AY9" si="4">SUM(AO11:AO15)</f>
        <v>18240069.008299414</v>
      </c>
      <c r="AP9" s="16">
        <f t="shared" si="4"/>
        <v>22206251.328405969</v>
      </c>
      <c r="AQ9" s="16">
        <f t="shared" si="4"/>
        <v>19544122.936212834</v>
      </c>
      <c r="AR9" s="16">
        <f t="shared" si="4"/>
        <v>15484776.671741433</v>
      </c>
      <c r="AS9" s="16">
        <f t="shared" si="4"/>
        <v>11984393.176483164</v>
      </c>
      <c r="AT9" s="16">
        <f t="shared" si="4"/>
        <v>13484848.455089539</v>
      </c>
      <c r="AU9" s="16">
        <f t="shared" si="4"/>
        <v>16485709.584890049</v>
      </c>
      <c r="AV9" s="16">
        <f t="shared" si="4"/>
        <v>12969628.556566799</v>
      </c>
      <c r="AW9" s="16">
        <f t="shared" si="4"/>
        <v>11889573.936330171</v>
      </c>
      <c r="AX9" s="16">
        <f t="shared" si="4"/>
        <v>16301926.710406203</v>
      </c>
      <c r="AY9" s="16">
        <f t="shared" si="4"/>
        <v>29844484</v>
      </c>
      <c r="AZ9" s="16">
        <f t="shared" ref="AZ9" si="5">SUM(AZ11:AZ15)</f>
        <v>21959044</v>
      </c>
    </row>
    <row r="10" spans="1:52" x14ac:dyDescent="0.2">
      <c r="A10" s="6"/>
      <c r="B10" s="15"/>
      <c r="C10" s="15"/>
      <c r="D10" s="15"/>
      <c r="E10" s="15"/>
      <c r="F10" s="15"/>
      <c r="G10" s="15"/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</row>
    <row r="11" spans="1:52" x14ac:dyDescent="0.2">
      <c r="A11" s="6" t="s">
        <v>3</v>
      </c>
      <c r="B11" s="44">
        <v>51851</v>
      </c>
      <c r="C11" s="15">
        <v>87477.5</v>
      </c>
      <c r="D11" s="15">
        <v>116590</v>
      </c>
      <c r="E11" s="15">
        <v>83058.518518518511</v>
      </c>
      <c r="F11" s="15">
        <v>96501.851851851839</v>
      </c>
      <c r="G11" s="44">
        <v>130543.70370370369</v>
      </c>
      <c r="H11" s="15">
        <v>152424.07407407407</v>
      </c>
      <c r="I11" s="13">
        <v>228802.22222222222</v>
      </c>
      <c r="J11" s="13">
        <v>231829.99999999997</v>
      </c>
      <c r="K11" s="13">
        <v>253081.11111111109</v>
      </c>
      <c r="L11" s="13">
        <v>358714.81481481477</v>
      </c>
      <c r="M11" s="13">
        <v>393685.5555555555</v>
      </c>
      <c r="N11" s="13">
        <v>353891.48148148146</v>
      </c>
      <c r="O11" s="13">
        <v>276141.48148148146</v>
      </c>
      <c r="P11" s="13">
        <v>161242.96296296295</v>
      </c>
      <c r="Q11" s="13">
        <v>177097.03703703702</v>
      </c>
      <c r="R11" s="13">
        <v>187230.37037037036</v>
      </c>
      <c r="S11" s="13">
        <v>215080</v>
      </c>
      <c r="T11" s="13">
        <v>207371.85185185182</v>
      </c>
      <c r="U11" s="13">
        <v>190137.40740740739</v>
      </c>
      <c r="V11" s="13">
        <v>181990.37037037036</v>
      </c>
      <c r="W11" s="13">
        <v>180276.29629629629</v>
      </c>
      <c r="X11" s="13">
        <v>238881.11111111109</v>
      </c>
      <c r="Y11" s="13">
        <v>280621.11111111107</v>
      </c>
      <c r="Z11" s="13">
        <v>282943.70370370371</v>
      </c>
      <c r="AA11" s="13">
        <v>253089.99999999997</v>
      </c>
      <c r="AB11" s="13">
        <v>250728.84999999998</v>
      </c>
      <c r="AC11" s="13">
        <v>272837.88649999991</v>
      </c>
      <c r="AD11" s="13">
        <v>259340.55599999987</v>
      </c>
      <c r="AE11" s="13">
        <v>215468.45699999997</v>
      </c>
      <c r="AF11" s="13">
        <v>249762.57300000003</v>
      </c>
      <c r="AG11" s="13">
        <v>278231.92750000011</v>
      </c>
      <c r="AH11" s="13">
        <v>359439.99950000003</v>
      </c>
      <c r="AI11" s="13">
        <v>441215.57000000007</v>
      </c>
      <c r="AJ11" s="13">
        <v>314230.51899999985</v>
      </c>
      <c r="AK11" s="13">
        <v>454308.59550000017</v>
      </c>
      <c r="AL11" s="13">
        <v>406054</v>
      </c>
      <c r="AM11" s="13">
        <v>430702</v>
      </c>
      <c r="AN11" s="13">
        <v>377497.15699999989</v>
      </c>
      <c r="AO11" s="13">
        <v>551906</v>
      </c>
      <c r="AP11" s="13">
        <v>467613</v>
      </c>
      <c r="AQ11" s="13">
        <v>474393</v>
      </c>
      <c r="AR11" s="13">
        <v>482919</v>
      </c>
      <c r="AS11" s="13">
        <v>516833</v>
      </c>
      <c r="AT11" s="13">
        <v>485391</v>
      </c>
      <c r="AU11" s="13">
        <v>457730</v>
      </c>
      <c r="AV11" s="13">
        <v>444094</v>
      </c>
      <c r="AW11" s="13">
        <v>345211</v>
      </c>
      <c r="AX11" s="13">
        <v>350173</v>
      </c>
      <c r="AY11" s="13">
        <v>497642</v>
      </c>
      <c r="AZ11" s="13">
        <v>461037</v>
      </c>
    </row>
    <row r="12" spans="1:52" x14ac:dyDescent="0.2">
      <c r="A12" s="6" t="s">
        <v>4</v>
      </c>
      <c r="B12" s="15">
        <v>134691.5</v>
      </c>
      <c r="C12" s="15">
        <v>276283.5</v>
      </c>
      <c r="D12" s="15">
        <v>391881</v>
      </c>
      <c r="E12" s="15">
        <v>268648.88925925927</v>
      </c>
      <c r="F12" s="15">
        <v>259817.04074074072</v>
      </c>
      <c r="G12" s="15">
        <v>294529.25925925921</v>
      </c>
      <c r="H12" s="15">
        <v>291539.62962962961</v>
      </c>
      <c r="I12" s="13">
        <v>389691.11111111107</v>
      </c>
      <c r="J12" s="13">
        <v>350036.29629629629</v>
      </c>
      <c r="K12" s="13">
        <v>258512.59259259258</v>
      </c>
      <c r="L12" s="13">
        <v>188654.8148148148</v>
      </c>
      <c r="M12" s="13">
        <v>204821.48148148146</v>
      </c>
      <c r="N12" s="13">
        <v>202829.62962962961</v>
      </c>
      <c r="O12" s="13">
        <v>188632.96296296295</v>
      </c>
      <c r="P12" s="13">
        <v>212147.03703703702</v>
      </c>
      <c r="Q12" s="13">
        <v>206029.62962962961</v>
      </c>
      <c r="R12" s="13">
        <v>267940.37074074073</v>
      </c>
      <c r="S12" s="13">
        <v>185893.33333333331</v>
      </c>
      <c r="T12" s="13">
        <v>253687.40740740739</v>
      </c>
      <c r="U12" s="13">
        <v>355892.22222222219</v>
      </c>
      <c r="V12" s="13">
        <v>414417.03703703702</v>
      </c>
      <c r="W12" s="13">
        <v>438601.58581481496</v>
      </c>
      <c r="X12" s="13">
        <v>495691.8518518518</v>
      </c>
      <c r="Y12" s="13">
        <v>561341.11111111112</v>
      </c>
      <c r="Z12" s="13">
        <v>536112.39777777775</v>
      </c>
      <c r="AA12" s="13">
        <v>501422.03074074071</v>
      </c>
      <c r="AB12" s="13">
        <v>491039.64666666667</v>
      </c>
      <c r="AC12" s="13">
        <v>494191.67201071006</v>
      </c>
      <c r="AD12" s="13">
        <v>497350.24423920037</v>
      </c>
      <c r="AE12" s="13">
        <v>552408.81964194973</v>
      </c>
      <c r="AF12" s="13">
        <v>514553.37007616065</v>
      </c>
      <c r="AG12" s="13">
        <v>549854.28965607728</v>
      </c>
      <c r="AH12" s="13">
        <v>558632.60960000008</v>
      </c>
      <c r="AI12" s="13">
        <v>655560.43213999993</v>
      </c>
      <c r="AJ12" s="13">
        <v>709051.62939509004</v>
      </c>
      <c r="AK12" s="13">
        <v>830006.74500312028</v>
      </c>
      <c r="AL12" s="13">
        <v>789199.2526987968</v>
      </c>
      <c r="AM12" s="13">
        <v>900987.43206866423</v>
      </c>
      <c r="AN12" s="13">
        <v>1178410.9149424848</v>
      </c>
      <c r="AO12" s="13">
        <v>1438652</v>
      </c>
      <c r="AP12" s="13">
        <v>1376797</v>
      </c>
      <c r="AQ12" s="13">
        <v>1173917</v>
      </c>
      <c r="AR12" s="13">
        <v>1169367</v>
      </c>
      <c r="AS12" s="13">
        <v>1369849</v>
      </c>
      <c r="AT12" s="13">
        <v>1441957</v>
      </c>
      <c r="AU12" s="13">
        <v>1379812</v>
      </c>
      <c r="AV12" s="13">
        <v>1567003</v>
      </c>
      <c r="AW12" s="13">
        <v>2588304</v>
      </c>
      <c r="AX12" s="13">
        <v>4345345</v>
      </c>
      <c r="AY12" s="13">
        <v>11272842</v>
      </c>
      <c r="AZ12" s="13">
        <v>9306972</v>
      </c>
    </row>
    <row r="13" spans="1:52" x14ac:dyDescent="0.2">
      <c r="A13" s="6" t="s">
        <v>5</v>
      </c>
      <c r="B13" s="15">
        <v>381323.5</v>
      </c>
      <c r="C13" s="15">
        <v>747502</v>
      </c>
      <c r="D13" s="15">
        <v>884978.5</v>
      </c>
      <c r="E13" s="15">
        <v>610484.44444444438</v>
      </c>
      <c r="F13" s="15">
        <v>755025.18518518517</v>
      </c>
      <c r="G13" s="15">
        <v>829362.59259259258</v>
      </c>
      <c r="H13" s="15">
        <v>819253.33333333326</v>
      </c>
      <c r="I13" s="13">
        <v>967431.11111111101</v>
      </c>
      <c r="J13" s="13">
        <v>976777.03703703696</v>
      </c>
      <c r="K13" s="13">
        <v>769586.29629629629</v>
      </c>
      <c r="L13" s="13">
        <v>726959.25925925921</v>
      </c>
      <c r="M13" s="13">
        <v>750791.11111111101</v>
      </c>
      <c r="N13" s="13">
        <v>567728.14814814809</v>
      </c>
      <c r="O13" s="13">
        <v>584085.5555555555</v>
      </c>
      <c r="P13" s="13">
        <v>708426.66666666663</v>
      </c>
      <c r="Q13" s="13">
        <v>833520.37074074079</v>
      </c>
      <c r="R13" s="13">
        <v>1016984.074074074</v>
      </c>
      <c r="S13" s="13">
        <v>1156851.1111148149</v>
      </c>
      <c r="T13" s="13">
        <v>1150728.1481481481</v>
      </c>
      <c r="U13" s="13">
        <v>1050377.7777777778</v>
      </c>
      <c r="V13" s="13">
        <v>1075374.4444444443</v>
      </c>
      <c r="W13" s="13">
        <v>1219623.7037037036</v>
      </c>
      <c r="X13" s="13">
        <v>1436754.8148148148</v>
      </c>
      <c r="Y13" s="13">
        <v>1386875.9259259258</v>
      </c>
      <c r="Z13" s="13">
        <v>1386108.5185185184</v>
      </c>
      <c r="AA13" s="13">
        <v>1316304.4444444443</v>
      </c>
      <c r="AB13" s="13">
        <v>1239402.592962963</v>
      </c>
      <c r="AC13" s="13">
        <v>1307600.1840000008</v>
      </c>
      <c r="AD13" s="13">
        <v>1223130.5060000003</v>
      </c>
      <c r="AE13" s="13">
        <v>1118383.64705</v>
      </c>
      <c r="AF13" s="13">
        <v>1194471.255600001</v>
      </c>
      <c r="AG13" s="13">
        <v>1411685.9129800005</v>
      </c>
      <c r="AH13" s="13">
        <v>1514471.6928288292</v>
      </c>
      <c r="AI13" s="13">
        <v>1988807.9452383793</v>
      </c>
      <c r="AJ13" s="13">
        <v>2223961.3479549899</v>
      </c>
      <c r="AK13" s="13">
        <v>2430409.1607993427</v>
      </c>
      <c r="AL13" s="13">
        <v>1316045.220494769</v>
      </c>
      <c r="AM13" s="13">
        <v>1337371.5062966708</v>
      </c>
      <c r="AN13" s="13">
        <v>1616943.6654900515</v>
      </c>
      <c r="AO13" s="13">
        <v>1709840</v>
      </c>
      <c r="AP13" s="13">
        <v>1559901</v>
      </c>
      <c r="AQ13" s="13">
        <v>1451996</v>
      </c>
      <c r="AR13" s="13">
        <v>1262603</v>
      </c>
      <c r="AS13" s="13">
        <v>1194770</v>
      </c>
      <c r="AT13" s="13">
        <v>1309718</v>
      </c>
      <c r="AU13" s="13">
        <v>1878335</v>
      </c>
      <c r="AV13" s="13">
        <v>1587310</v>
      </c>
      <c r="AW13" s="13">
        <v>1218854</v>
      </c>
      <c r="AX13" s="13">
        <v>1440531</v>
      </c>
      <c r="AY13" s="13">
        <v>1901088</v>
      </c>
      <c r="AZ13" s="13">
        <v>2001802</v>
      </c>
    </row>
    <row r="14" spans="1:52" x14ac:dyDescent="0.2">
      <c r="A14" s="11" t="s">
        <v>18</v>
      </c>
      <c r="B14" s="15"/>
      <c r="C14" s="15"/>
      <c r="D14" s="15"/>
      <c r="E14" s="15"/>
      <c r="F14" s="15"/>
      <c r="G14" s="15"/>
      <c r="H14" s="15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>
        <v>476086.60444444441</v>
      </c>
      <c r="Y14" s="13">
        <v>537797.91800000018</v>
      </c>
      <c r="Z14" s="13">
        <v>566486.82400000002</v>
      </c>
      <c r="AA14" s="13">
        <v>510270.28207499994</v>
      </c>
      <c r="AB14" s="13">
        <v>482504.12899999978</v>
      </c>
      <c r="AC14" s="13">
        <v>506869.6845000012</v>
      </c>
      <c r="AD14" s="13">
        <v>395746.07299999997</v>
      </c>
      <c r="AE14" s="13">
        <v>460203.08899999998</v>
      </c>
      <c r="AF14" s="13">
        <v>605873.13988000038</v>
      </c>
      <c r="AG14" s="13">
        <v>807597.60199999996</v>
      </c>
      <c r="AH14" s="13">
        <v>997428.2</v>
      </c>
      <c r="AI14" s="13">
        <v>1174592.523</v>
      </c>
      <c r="AJ14" s="13">
        <v>1359056.851</v>
      </c>
      <c r="AK14" s="13">
        <v>1743401.531</v>
      </c>
      <c r="AL14" s="13">
        <v>1398404.7133956836</v>
      </c>
      <c r="AM14" s="13">
        <v>2084060.6404964037</v>
      </c>
      <c r="AN14" s="13">
        <v>2466824.4716895502</v>
      </c>
      <c r="AO14" s="13">
        <v>2380469.008299415</v>
      </c>
      <c r="AP14" s="13">
        <v>2204441.3284059679</v>
      </c>
      <c r="AQ14" s="13">
        <v>1917671.9362128335</v>
      </c>
      <c r="AR14" s="13">
        <v>1814316.6717414344</v>
      </c>
      <c r="AS14" s="13">
        <v>1235283.1764831634</v>
      </c>
      <c r="AT14" s="13">
        <v>1441019.4550895391</v>
      </c>
      <c r="AU14" s="13">
        <v>2179950.584890049</v>
      </c>
      <c r="AV14" s="13">
        <v>2155132.5565667986</v>
      </c>
      <c r="AW14" s="13">
        <v>2193348.9363301708</v>
      </c>
      <c r="AX14" s="13">
        <v>1513205.7104062038</v>
      </c>
      <c r="AY14" s="13">
        <v>2840000</v>
      </c>
      <c r="AZ14" s="13">
        <v>2310000</v>
      </c>
    </row>
    <row r="15" spans="1:52" x14ac:dyDescent="0.2">
      <c r="A15" s="6" t="s">
        <v>6</v>
      </c>
      <c r="B15" s="15">
        <v>687460.5</v>
      </c>
      <c r="C15" s="15">
        <v>2083132</v>
      </c>
      <c r="D15" s="15">
        <v>1939262.5</v>
      </c>
      <c r="E15" s="15">
        <v>2137981.8518518517</v>
      </c>
      <c r="F15" s="15">
        <v>2184120.7407407407</v>
      </c>
      <c r="G15" s="15">
        <v>2042697.0370370368</v>
      </c>
      <c r="H15" s="15">
        <v>2610415.1851851852</v>
      </c>
      <c r="I15" s="13">
        <v>4085034.8148148144</v>
      </c>
      <c r="J15" s="13">
        <v>3763970.7407407407</v>
      </c>
      <c r="K15" s="13">
        <v>3085416.6666666665</v>
      </c>
      <c r="L15" s="13">
        <v>2346715.5555555555</v>
      </c>
      <c r="M15" s="13">
        <v>2173417.0370370368</v>
      </c>
      <c r="N15" s="13">
        <v>2155208.8888888885</v>
      </c>
      <c r="O15" s="13">
        <v>1385725.1851851852</v>
      </c>
      <c r="P15" s="13">
        <v>1462399.6296296294</v>
      </c>
      <c r="Q15" s="13">
        <v>1426183.7037037036</v>
      </c>
      <c r="R15" s="13">
        <v>1577367.7777777778</v>
      </c>
      <c r="S15" s="13">
        <v>2081610.3703703703</v>
      </c>
      <c r="T15" s="13">
        <v>1983512.9629629629</v>
      </c>
      <c r="U15" s="13">
        <v>1865048.1481481481</v>
      </c>
      <c r="V15" s="13">
        <v>1629800.3703703703</v>
      </c>
      <c r="W15" s="13">
        <v>2248732.222222222</v>
      </c>
      <c r="X15" s="13">
        <v>2537158.8888888885</v>
      </c>
      <c r="Y15" s="13">
        <v>2569250.7407407407</v>
      </c>
      <c r="Z15" s="13">
        <v>2585703.333333333</v>
      </c>
      <c r="AA15" s="13">
        <v>2336628.5185185182</v>
      </c>
      <c r="AB15" s="13">
        <v>2774415.5555555555</v>
      </c>
      <c r="AC15" s="13">
        <v>4317759.7101258654</v>
      </c>
      <c r="AD15" s="13">
        <v>4342743.814541012</v>
      </c>
      <c r="AE15" s="13">
        <v>3252567.7565736598</v>
      </c>
      <c r="AF15" s="13">
        <v>5241276.9722610274</v>
      </c>
      <c r="AG15" s="13">
        <v>6547477.880250995</v>
      </c>
      <c r="AH15" s="13">
        <v>9663749.5784844048</v>
      </c>
      <c r="AI15" s="13">
        <v>14217257.376603257</v>
      </c>
      <c r="AJ15" s="13">
        <v>13419172.520529317</v>
      </c>
      <c r="AK15" s="13">
        <v>18647426.062245578</v>
      </c>
      <c r="AL15" s="13">
        <v>9105324.8268468939</v>
      </c>
      <c r="AM15" s="13">
        <v>10922261.567568006</v>
      </c>
      <c r="AN15" s="13">
        <v>14875157.910286359</v>
      </c>
      <c r="AO15" s="13">
        <v>12159202</v>
      </c>
      <c r="AP15" s="13">
        <v>16597499</v>
      </c>
      <c r="AQ15" s="13">
        <v>14526145</v>
      </c>
      <c r="AR15" s="13">
        <v>10755571</v>
      </c>
      <c r="AS15" s="13">
        <v>7667658</v>
      </c>
      <c r="AT15" s="13">
        <v>8806763</v>
      </c>
      <c r="AU15" s="13">
        <v>10589882</v>
      </c>
      <c r="AV15" s="13">
        <v>7216089</v>
      </c>
      <c r="AW15" s="13">
        <v>5543856</v>
      </c>
      <c r="AX15" s="13">
        <v>8652672</v>
      </c>
      <c r="AY15" s="13">
        <v>13332912</v>
      </c>
      <c r="AZ15" s="13">
        <v>7879233</v>
      </c>
    </row>
    <row r="16" spans="1:52" x14ac:dyDescent="0.2">
      <c r="A16" s="6"/>
      <c r="B16" s="15"/>
      <c r="C16" s="15"/>
      <c r="D16" s="15"/>
      <c r="E16" s="15"/>
      <c r="F16" s="15"/>
      <c r="G16" s="15"/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</row>
    <row r="17" spans="1:52" s="1" customFormat="1" ht="15.75" x14ac:dyDescent="0.25">
      <c r="A17" s="2" t="s">
        <v>7</v>
      </c>
      <c r="B17" s="17">
        <f t="shared" ref="B17:AZ17" si="6">+B19+B21</f>
        <v>99597.010550000006</v>
      </c>
      <c r="C17" s="17">
        <f t="shared" ref="C17:H17" si="7">+C19+C21</f>
        <v>135819.00599999999</v>
      </c>
      <c r="D17" s="17">
        <f t="shared" si="7"/>
        <v>177535.505</v>
      </c>
      <c r="E17" s="17">
        <f t="shared" si="7"/>
        <v>122632.22666666665</v>
      </c>
      <c r="F17" s="17">
        <f t="shared" si="7"/>
        <v>142354.81592592591</v>
      </c>
      <c r="G17" s="17">
        <f t="shared" si="7"/>
        <v>186295.5559259259</v>
      </c>
      <c r="H17" s="17">
        <f t="shared" si="7"/>
        <v>94872.962962962949</v>
      </c>
      <c r="I17" s="17">
        <f t="shared" si="6"/>
        <v>256490.3711111111</v>
      </c>
      <c r="J17" s="17">
        <f t="shared" ref="J17:AB17" si="8">+J19+J21</f>
        <v>278824.81481481477</v>
      </c>
      <c r="K17" s="17">
        <f t="shared" si="8"/>
        <v>230398.51999999996</v>
      </c>
      <c r="L17" s="17">
        <f t="shared" si="8"/>
        <v>257100.74111111113</v>
      </c>
      <c r="M17" s="17">
        <f t="shared" si="8"/>
        <v>279322.96333333332</v>
      </c>
      <c r="N17" s="17">
        <f t="shared" si="8"/>
        <v>279462.96333333332</v>
      </c>
      <c r="O17" s="17">
        <f t="shared" si="8"/>
        <v>358698.14851851849</v>
      </c>
      <c r="P17" s="17">
        <f t="shared" si="8"/>
        <v>364632.22259259253</v>
      </c>
      <c r="Q17" s="17">
        <f t="shared" si="8"/>
        <v>458342.964074074</v>
      </c>
      <c r="R17" s="17">
        <f t="shared" si="8"/>
        <v>426791.48185185186</v>
      </c>
      <c r="S17" s="17">
        <f t="shared" si="8"/>
        <v>478105.92593703698</v>
      </c>
      <c r="T17" s="17">
        <f t="shared" si="8"/>
        <v>438300.37037407397</v>
      </c>
      <c r="U17" s="17">
        <f t="shared" si="8"/>
        <v>496167.4074222222</v>
      </c>
      <c r="V17" s="17">
        <f t="shared" si="8"/>
        <v>477157.4074222222</v>
      </c>
      <c r="W17" s="17">
        <f t="shared" si="8"/>
        <v>383817.40741481481</v>
      </c>
      <c r="X17" s="17">
        <f t="shared" si="8"/>
        <v>413181.11111851851</v>
      </c>
      <c r="Y17" s="17">
        <f t="shared" si="8"/>
        <v>422562.89408148144</v>
      </c>
      <c r="Z17" s="17">
        <f t="shared" si="8"/>
        <v>402851.11111851851</v>
      </c>
      <c r="AA17" s="17">
        <f t="shared" si="8"/>
        <v>393309.17963333335</v>
      </c>
      <c r="AB17" s="17">
        <f t="shared" si="8"/>
        <v>445828.92704074073</v>
      </c>
      <c r="AC17" s="17">
        <f t="shared" si="6"/>
        <v>482310.01142176322</v>
      </c>
      <c r="AD17" s="17">
        <f t="shared" si="6"/>
        <v>415391.26880858361</v>
      </c>
      <c r="AE17" s="17">
        <f t="shared" si="6"/>
        <v>383910.64746819239</v>
      </c>
      <c r="AF17" s="17">
        <f t="shared" si="6"/>
        <v>425024.47637105134</v>
      </c>
      <c r="AG17" s="17">
        <f t="shared" si="6"/>
        <v>469568.27053237037</v>
      </c>
      <c r="AH17" s="17">
        <f t="shared" si="6"/>
        <v>537778.31952791999</v>
      </c>
      <c r="AI17" s="17">
        <f t="shared" si="6"/>
        <v>677711.57082370995</v>
      </c>
      <c r="AJ17" s="17">
        <f t="shared" si="6"/>
        <v>1304304.7186284398</v>
      </c>
      <c r="AK17" s="17">
        <f t="shared" si="6"/>
        <v>754702.81453181989</v>
      </c>
      <c r="AL17" s="17">
        <f t="shared" si="6"/>
        <v>869390.48055121675</v>
      </c>
      <c r="AM17" s="17">
        <f t="shared" si="6"/>
        <v>721652.65544932499</v>
      </c>
      <c r="AN17" s="17">
        <f t="shared" si="6"/>
        <v>719352.68803235854</v>
      </c>
      <c r="AO17" s="17">
        <f t="shared" si="6"/>
        <v>676670</v>
      </c>
      <c r="AP17" s="17">
        <f t="shared" si="6"/>
        <v>775156</v>
      </c>
      <c r="AQ17" s="17">
        <f t="shared" si="6"/>
        <v>647037</v>
      </c>
      <c r="AR17" s="17">
        <f t="shared" si="6"/>
        <v>635959</v>
      </c>
      <c r="AS17" s="17">
        <f t="shared" si="6"/>
        <v>564708</v>
      </c>
      <c r="AT17" s="17">
        <f t="shared" si="6"/>
        <v>541014</v>
      </c>
      <c r="AU17" s="17">
        <f t="shared" si="6"/>
        <v>461276</v>
      </c>
      <c r="AV17" s="17">
        <f t="shared" si="6"/>
        <v>498042</v>
      </c>
      <c r="AW17" s="17">
        <f t="shared" si="6"/>
        <v>423152</v>
      </c>
      <c r="AX17" s="17">
        <f t="shared" si="6"/>
        <v>468544</v>
      </c>
      <c r="AY17" s="17">
        <f t="shared" si="6"/>
        <v>537159</v>
      </c>
      <c r="AZ17" s="17">
        <f t="shared" si="6"/>
        <v>508069</v>
      </c>
    </row>
    <row r="18" spans="1:52" ht="15.75" x14ac:dyDescent="0.25">
      <c r="A18" s="7"/>
      <c r="B18" s="15"/>
      <c r="C18" s="15"/>
      <c r="D18" s="15"/>
      <c r="E18" s="15"/>
      <c r="F18" s="15"/>
      <c r="G18" s="15"/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</row>
    <row r="19" spans="1:52" x14ac:dyDescent="0.2">
      <c r="A19" s="6" t="s">
        <v>8</v>
      </c>
      <c r="B19" s="44">
        <v>30936.5</v>
      </c>
      <c r="C19" s="15">
        <v>46117.5</v>
      </c>
      <c r="D19" s="15">
        <v>72479</v>
      </c>
      <c r="E19" s="15">
        <v>44925.92592592592</v>
      </c>
      <c r="F19" s="15">
        <v>61370.740740740737</v>
      </c>
      <c r="G19" s="44">
        <v>79766.666666666657</v>
      </c>
      <c r="H19" s="59" t="s">
        <v>49</v>
      </c>
      <c r="I19" s="13">
        <v>111312.59259259258</v>
      </c>
      <c r="J19" s="13">
        <v>109029.62962962962</v>
      </c>
      <c r="K19" s="13">
        <v>92127.777777777766</v>
      </c>
      <c r="L19" s="13">
        <v>77742.962962962964</v>
      </c>
      <c r="M19" s="13">
        <v>93202.222222222219</v>
      </c>
      <c r="N19" s="13">
        <v>90141.851851851839</v>
      </c>
      <c r="O19" s="13">
        <v>92640</v>
      </c>
      <c r="P19" s="13">
        <v>102845.18518518518</v>
      </c>
      <c r="Q19" s="13">
        <v>116261.48148148147</v>
      </c>
      <c r="R19" s="13">
        <v>124058.14814814815</v>
      </c>
      <c r="S19" s="13">
        <v>129048.88888888888</v>
      </c>
      <c r="T19" s="13">
        <v>118954.8148148148</v>
      </c>
      <c r="U19" s="13">
        <v>135938.88888888888</v>
      </c>
      <c r="V19" s="13">
        <v>126233.33333333333</v>
      </c>
      <c r="W19" s="13">
        <v>142900.74074074073</v>
      </c>
      <c r="X19" s="13">
        <v>161680.74074074073</v>
      </c>
      <c r="Y19" s="13">
        <v>157631.48148148146</v>
      </c>
      <c r="Z19" s="13">
        <v>176191.11111481482</v>
      </c>
      <c r="AA19" s="13">
        <v>162218.14814814815</v>
      </c>
      <c r="AB19" s="13">
        <v>173898.14814814815</v>
      </c>
      <c r="AC19" s="13">
        <v>200215.29909999995</v>
      </c>
      <c r="AD19" s="13">
        <v>173463.67732000002</v>
      </c>
      <c r="AE19" s="13">
        <v>166765.64927499997</v>
      </c>
      <c r="AF19" s="13">
        <v>202836.13099999999</v>
      </c>
      <c r="AG19" s="13">
        <v>210971.65633500001</v>
      </c>
      <c r="AH19" s="13">
        <v>207528.79200000002</v>
      </c>
      <c r="AI19" s="13">
        <v>274429.33541</v>
      </c>
      <c r="AJ19" s="13">
        <v>265637.90100000001</v>
      </c>
      <c r="AK19" s="13">
        <v>304691.71449999994</v>
      </c>
      <c r="AL19" s="13">
        <v>255682.48113019994</v>
      </c>
      <c r="AM19" s="13">
        <v>337965.32700000005</v>
      </c>
      <c r="AN19" s="13">
        <v>406601.70199999987</v>
      </c>
      <c r="AO19" s="13">
        <v>403679</v>
      </c>
      <c r="AP19" s="13">
        <v>411444</v>
      </c>
      <c r="AQ19" s="13">
        <v>358431</v>
      </c>
      <c r="AR19" s="13">
        <v>313962</v>
      </c>
      <c r="AS19" s="13">
        <v>246262</v>
      </c>
      <c r="AT19" s="13">
        <v>293232</v>
      </c>
      <c r="AU19" s="13">
        <v>243304</v>
      </c>
      <c r="AV19" s="13">
        <v>244909</v>
      </c>
      <c r="AW19" s="13">
        <v>211873</v>
      </c>
      <c r="AX19" s="13">
        <v>263608</v>
      </c>
      <c r="AY19" s="13">
        <v>294203</v>
      </c>
      <c r="AZ19" s="13">
        <v>253838</v>
      </c>
    </row>
    <row r="20" spans="1:52" x14ac:dyDescent="0.2">
      <c r="A20" s="6"/>
      <c r="B20" s="15"/>
      <c r="C20" s="15"/>
      <c r="D20" s="15"/>
      <c r="E20" s="15"/>
      <c r="F20" s="15"/>
      <c r="G20" s="44"/>
      <c r="H20" s="15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</row>
    <row r="21" spans="1:52" s="1" customFormat="1" ht="15.75" x14ac:dyDescent="0.25">
      <c r="A21" s="2" t="s">
        <v>9</v>
      </c>
      <c r="B21" s="16">
        <f t="shared" ref="B21:AZ21" si="9">SUM(B23:B29)</f>
        <v>68660.510550000006</v>
      </c>
      <c r="C21" s="16">
        <f t="shared" ref="C21:H21" si="10">SUM(C23:C29)</f>
        <v>89701.506000000008</v>
      </c>
      <c r="D21" s="16">
        <f t="shared" si="10"/>
        <v>105056.505</v>
      </c>
      <c r="E21" s="16">
        <f t="shared" si="10"/>
        <v>77706.300740740728</v>
      </c>
      <c r="F21" s="16">
        <f t="shared" si="10"/>
        <v>80984.075185185182</v>
      </c>
      <c r="G21" s="45">
        <f t="shared" si="10"/>
        <v>106528.88925925925</v>
      </c>
      <c r="H21" s="16">
        <f t="shared" si="10"/>
        <v>94872.962962962949</v>
      </c>
      <c r="I21" s="16">
        <f t="shared" si="9"/>
        <v>145177.77851851852</v>
      </c>
      <c r="J21" s="16">
        <f t="shared" ref="J21:AB21" si="11">SUM(J23:J29)</f>
        <v>169795.18518518517</v>
      </c>
      <c r="K21" s="16">
        <f t="shared" si="11"/>
        <v>138270.74222222221</v>
      </c>
      <c r="L21" s="16">
        <f t="shared" si="11"/>
        <v>179357.77814814815</v>
      </c>
      <c r="M21" s="16">
        <f t="shared" si="11"/>
        <v>186120.7411111111</v>
      </c>
      <c r="N21" s="16">
        <f t="shared" si="11"/>
        <v>189321.11148148146</v>
      </c>
      <c r="O21" s="16">
        <f t="shared" si="11"/>
        <v>266058.14851851849</v>
      </c>
      <c r="P21" s="16">
        <f t="shared" si="11"/>
        <v>261787.03740740736</v>
      </c>
      <c r="Q21" s="16">
        <f t="shared" si="11"/>
        <v>342081.48259259254</v>
      </c>
      <c r="R21" s="16">
        <f t="shared" si="11"/>
        <v>302733.33370370371</v>
      </c>
      <c r="S21" s="16">
        <f t="shared" si="11"/>
        <v>349057.03704814811</v>
      </c>
      <c r="T21" s="16">
        <f t="shared" si="11"/>
        <v>319345.5555592592</v>
      </c>
      <c r="U21" s="16">
        <f t="shared" si="11"/>
        <v>360228.51853333332</v>
      </c>
      <c r="V21" s="16">
        <f t="shared" si="11"/>
        <v>350924.07408888888</v>
      </c>
      <c r="W21" s="16">
        <f t="shared" si="11"/>
        <v>240916.66667407408</v>
      </c>
      <c r="X21" s="16">
        <f t="shared" si="11"/>
        <v>251500.37037777776</v>
      </c>
      <c r="Y21" s="16">
        <f t="shared" si="11"/>
        <v>264931.41259999998</v>
      </c>
      <c r="Z21" s="16">
        <f t="shared" si="11"/>
        <v>226660.0000037037</v>
      </c>
      <c r="AA21" s="16">
        <f t="shared" si="11"/>
        <v>231091.03148518517</v>
      </c>
      <c r="AB21" s="16">
        <f t="shared" si="11"/>
        <v>271930.77889259259</v>
      </c>
      <c r="AC21" s="16">
        <f t="shared" si="9"/>
        <v>282094.71232176328</v>
      </c>
      <c r="AD21" s="16">
        <f t="shared" si="9"/>
        <v>241927.5914885836</v>
      </c>
      <c r="AE21" s="16">
        <f t="shared" si="9"/>
        <v>217144.99819319244</v>
      </c>
      <c r="AF21" s="16">
        <f t="shared" si="9"/>
        <v>222188.34537105134</v>
      </c>
      <c r="AG21" s="16">
        <f t="shared" si="9"/>
        <v>258596.61419737036</v>
      </c>
      <c r="AH21" s="16">
        <f t="shared" si="9"/>
        <v>330249.52752791997</v>
      </c>
      <c r="AI21" s="16">
        <f t="shared" si="9"/>
        <v>403282.23541370995</v>
      </c>
      <c r="AJ21" s="16">
        <f t="shared" si="9"/>
        <v>1038666.8176284399</v>
      </c>
      <c r="AK21" s="16">
        <f t="shared" si="9"/>
        <v>450011.10003182001</v>
      </c>
      <c r="AL21" s="16">
        <f t="shared" si="9"/>
        <v>613707.99942101678</v>
      </c>
      <c r="AM21" s="16">
        <f t="shared" si="9"/>
        <v>383687.32844932488</v>
      </c>
      <c r="AN21" s="16">
        <f t="shared" si="9"/>
        <v>312750.98603235866</v>
      </c>
      <c r="AO21" s="16">
        <f t="shared" si="9"/>
        <v>272991</v>
      </c>
      <c r="AP21" s="16">
        <f t="shared" si="9"/>
        <v>363712</v>
      </c>
      <c r="AQ21" s="16">
        <f t="shared" si="9"/>
        <v>288606</v>
      </c>
      <c r="AR21" s="16">
        <f t="shared" si="9"/>
        <v>321997</v>
      </c>
      <c r="AS21" s="16">
        <f t="shared" si="9"/>
        <v>318446</v>
      </c>
      <c r="AT21" s="16">
        <f t="shared" si="9"/>
        <v>247782</v>
      </c>
      <c r="AU21" s="16">
        <f t="shared" si="9"/>
        <v>217972</v>
      </c>
      <c r="AV21" s="16">
        <f t="shared" si="9"/>
        <v>253133</v>
      </c>
      <c r="AW21" s="16">
        <f t="shared" si="9"/>
        <v>211279</v>
      </c>
      <c r="AX21" s="16">
        <f t="shared" si="9"/>
        <v>204936</v>
      </c>
      <c r="AY21" s="16">
        <f t="shared" si="9"/>
        <v>242956</v>
      </c>
      <c r="AZ21" s="16">
        <f t="shared" si="9"/>
        <v>254231</v>
      </c>
    </row>
    <row r="22" spans="1:52" x14ac:dyDescent="0.2">
      <c r="A22" s="6"/>
      <c r="B22" s="15"/>
      <c r="C22" s="15"/>
      <c r="D22" s="15"/>
      <c r="E22" s="15"/>
      <c r="F22" s="15"/>
      <c r="G22" s="44"/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</row>
    <row r="23" spans="1:52" x14ac:dyDescent="0.2">
      <c r="A23" s="6" t="s">
        <v>10</v>
      </c>
      <c r="B23" s="44">
        <v>29723</v>
      </c>
      <c r="C23" s="15">
        <v>33234</v>
      </c>
      <c r="D23" s="15">
        <v>29959.5</v>
      </c>
      <c r="E23" s="15">
        <v>8745.9259259259252</v>
      </c>
      <c r="F23" s="15">
        <v>6552.5925925925922</v>
      </c>
      <c r="G23" s="44">
        <v>12538.148148148148</v>
      </c>
      <c r="H23" s="59" t="s">
        <v>49</v>
      </c>
      <c r="I23" s="13">
        <v>31306.296666666665</v>
      </c>
      <c r="J23" s="13">
        <v>39854.444444444445</v>
      </c>
      <c r="K23" s="59" t="s">
        <v>49</v>
      </c>
      <c r="L23" s="13">
        <v>21985.185185185182</v>
      </c>
      <c r="M23" s="13">
        <v>17626.296296296296</v>
      </c>
      <c r="N23" s="59" t="s">
        <v>49</v>
      </c>
      <c r="O23" s="13">
        <v>19583.703703703701</v>
      </c>
      <c r="P23" s="13">
        <v>19462.962962962964</v>
      </c>
      <c r="Q23" s="13">
        <v>18385.555555555555</v>
      </c>
      <c r="R23" s="13">
        <v>16035.925925925925</v>
      </c>
      <c r="S23" s="13">
        <v>28409.629629629628</v>
      </c>
      <c r="T23" s="13">
        <v>40050.740740740737</v>
      </c>
      <c r="U23" s="13">
        <v>54666.296296296292</v>
      </c>
      <c r="V23" s="13">
        <v>73172.962962962964</v>
      </c>
      <c r="W23" s="59" t="s">
        <v>49</v>
      </c>
      <c r="X23" s="59" t="s">
        <v>49</v>
      </c>
      <c r="Y23" s="59" t="s">
        <v>49</v>
      </c>
      <c r="Z23" s="59" t="s">
        <v>49</v>
      </c>
      <c r="AA23" s="59" t="s">
        <v>49</v>
      </c>
      <c r="AB23" s="13">
        <v>14975.575925925925</v>
      </c>
      <c r="AC23" s="13">
        <v>22519.675628450019</v>
      </c>
      <c r="AD23" s="59" t="s">
        <v>49</v>
      </c>
      <c r="AE23" s="59" t="s">
        <v>49</v>
      </c>
      <c r="AF23" s="59" t="s">
        <v>49</v>
      </c>
      <c r="AG23" s="59" t="s">
        <v>49</v>
      </c>
      <c r="AH23" s="13">
        <v>120636.10158600002</v>
      </c>
      <c r="AI23" s="13">
        <v>163511</v>
      </c>
      <c r="AJ23" s="13">
        <v>98627.978779329933</v>
      </c>
      <c r="AK23" s="13">
        <v>110784</v>
      </c>
      <c r="AL23" s="13">
        <v>205703.05503748008</v>
      </c>
      <c r="AM23" s="13">
        <v>34829.595170369976</v>
      </c>
      <c r="AN23" s="13">
        <v>29024.128529764803</v>
      </c>
      <c r="AO23" s="13">
        <v>27372</v>
      </c>
      <c r="AP23" s="13">
        <v>32923</v>
      </c>
      <c r="AQ23" s="13">
        <v>21024</v>
      </c>
      <c r="AR23" s="13">
        <v>26046</v>
      </c>
      <c r="AS23" s="13">
        <v>61044</v>
      </c>
      <c r="AT23" s="13">
        <v>62391</v>
      </c>
      <c r="AU23" s="13">
        <v>26010</v>
      </c>
      <c r="AV23" s="13">
        <v>37400</v>
      </c>
      <c r="AW23" s="13">
        <v>21770</v>
      </c>
      <c r="AX23" s="13">
        <v>19147</v>
      </c>
      <c r="AY23" s="13">
        <v>21876</v>
      </c>
      <c r="AZ23" s="13">
        <v>30497</v>
      </c>
    </row>
    <row r="24" spans="1:52" x14ac:dyDescent="0.2">
      <c r="A24" s="6" t="s">
        <v>11</v>
      </c>
      <c r="B24" s="44">
        <v>8369.0000500000006</v>
      </c>
      <c r="C24" s="15">
        <v>10475.0005</v>
      </c>
      <c r="D24" s="15">
        <v>12323.5</v>
      </c>
      <c r="E24" s="15">
        <v>10760.741111111111</v>
      </c>
      <c r="F24" s="15">
        <v>11961.111851851851</v>
      </c>
      <c r="G24" s="44">
        <v>15884.074444444443</v>
      </c>
      <c r="H24" s="15">
        <v>9404.074074074073</v>
      </c>
      <c r="I24" s="13">
        <v>9741.4814814814799</v>
      </c>
      <c r="J24" s="13">
        <v>19168.518518518518</v>
      </c>
      <c r="K24" s="13">
        <v>24447.778148148147</v>
      </c>
      <c r="L24" s="13">
        <v>27470.741111111111</v>
      </c>
      <c r="M24" s="13">
        <v>25639.259629629629</v>
      </c>
      <c r="N24" s="13">
        <v>28431.85185185185</v>
      </c>
      <c r="O24" s="13">
        <v>43483.333333333328</v>
      </c>
      <c r="P24" s="13">
        <v>48053.70407407407</v>
      </c>
      <c r="Q24" s="13">
        <v>55552.963703703696</v>
      </c>
      <c r="R24" s="13">
        <v>45131.481851851851</v>
      </c>
      <c r="S24" s="13">
        <v>55031.851851851847</v>
      </c>
      <c r="T24" s="13">
        <v>54302.592596296287</v>
      </c>
      <c r="U24" s="13">
        <v>53463.333337037038</v>
      </c>
      <c r="V24" s="13">
        <v>48763.703707407411</v>
      </c>
      <c r="W24" s="13">
        <v>47147.037037037036</v>
      </c>
      <c r="X24" s="13">
        <v>45117.407411111111</v>
      </c>
      <c r="Y24" s="13">
        <v>51153.333333333328</v>
      </c>
      <c r="Z24" s="13">
        <v>52317.777777777774</v>
      </c>
      <c r="AA24" s="13">
        <v>55942.512592592597</v>
      </c>
      <c r="AB24" s="13">
        <v>54317.037040740746</v>
      </c>
      <c r="AC24" s="13">
        <v>54083.218509319981</v>
      </c>
      <c r="AD24" s="13">
        <v>43525.24091915998</v>
      </c>
      <c r="AE24" s="13">
        <v>41901.832921061119</v>
      </c>
      <c r="AF24" s="13">
        <v>39084.506100640014</v>
      </c>
      <c r="AG24" s="13">
        <v>41226.740178480009</v>
      </c>
      <c r="AH24" s="13">
        <v>41782.567106279996</v>
      </c>
      <c r="AI24" s="13">
        <v>41472.783341989991</v>
      </c>
      <c r="AJ24" s="13">
        <v>36833.306129620003</v>
      </c>
      <c r="AK24" s="13">
        <v>39993.802598749993</v>
      </c>
      <c r="AL24" s="13">
        <v>34004.990809789997</v>
      </c>
      <c r="AM24" s="13">
        <v>35646.87879753</v>
      </c>
      <c r="AN24" s="13">
        <v>31269.768041311821</v>
      </c>
      <c r="AO24" s="13">
        <v>37013</v>
      </c>
      <c r="AP24" s="13">
        <v>48013</v>
      </c>
      <c r="AQ24" s="59" t="s">
        <v>49</v>
      </c>
      <c r="AR24" s="59" t="s">
        <v>49</v>
      </c>
      <c r="AS24" s="13">
        <v>17730</v>
      </c>
      <c r="AT24" s="13">
        <v>11731</v>
      </c>
      <c r="AU24" s="13">
        <v>10315</v>
      </c>
      <c r="AV24" s="13">
        <v>13853</v>
      </c>
      <c r="AW24" s="13">
        <v>12449</v>
      </c>
      <c r="AX24" s="13">
        <v>14145</v>
      </c>
      <c r="AY24" s="59">
        <v>22404</v>
      </c>
      <c r="AZ24" s="59">
        <v>25161</v>
      </c>
    </row>
    <row r="25" spans="1:52" x14ac:dyDescent="0.2">
      <c r="A25" s="6" t="s">
        <v>12</v>
      </c>
      <c r="B25" s="44">
        <v>7255.0005000000001</v>
      </c>
      <c r="C25" s="15">
        <v>9633.0005000000001</v>
      </c>
      <c r="D25" s="15">
        <v>13419</v>
      </c>
      <c r="E25" s="15">
        <v>12525.926296296295</v>
      </c>
      <c r="F25" s="15">
        <v>14353.333333333332</v>
      </c>
      <c r="G25" s="44">
        <v>16882.962962962964</v>
      </c>
      <c r="H25" s="15">
        <v>21407.037037037036</v>
      </c>
      <c r="I25" s="13">
        <v>17387.407407407405</v>
      </c>
      <c r="J25" s="13">
        <v>19020.740740740741</v>
      </c>
      <c r="K25" s="13">
        <v>18550.741111111107</v>
      </c>
      <c r="L25" s="13">
        <v>18347.777777777777</v>
      </c>
      <c r="M25" s="13">
        <v>18190.370370370369</v>
      </c>
      <c r="N25" s="13">
        <v>22345.555555555555</v>
      </c>
      <c r="O25" s="13">
        <v>28805.925925925923</v>
      </c>
      <c r="P25" s="13">
        <v>31568.148148148146</v>
      </c>
      <c r="Q25" s="13">
        <v>32928.888888888883</v>
      </c>
      <c r="R25" s="13">
        <v>27988.148148148146</v>
      </c>
      <c r="S25" s="13">
        <v>26211.481485185184</v>
      </c>
      <c r="T25" s="13">
        <v>23193.703703703701</v>
      </c>
      <c r="U25" s="13">
        <v>21542.592592592591</v>
      </c>
      <c r="V25" s="13">
        <v>22416.666674074077</v>
      </c>
      <c r="W25" s="13">
        <v>23346.666666666664</v>
      </c>
      <c r="X25" s="13">
        <v>21738.518522222221</v>
      </c>
      <c r="Y25" s="13">
        <v>19773.333333333332</v>
      </c>
      <c r="Z25" s="13">
        <v>25965.555555555555</v>
      </c>
      <c r="AA25" s="13">
        <v>40593.333333333328</v>
      </c>
      <c r="AB25" s="13">
        <v>68171.148148148146</v>
      </c>
      <c r="AC25" s="13">
        <v>75843.938230060026</v>
      </c>
      <c r="AD25" s="13">
        <v>58691.0274555</v>
      </c>
      <c r="AE25" s="13">
        <v>38261.801367790002</v>
      </c>
      <c r="AF25" s="13">
        <v>40192.363663511336</v>
      </c>
      <c r="AG25" s="13">
        <v>32036.106852750003</v>
      </c>
      <c r="AH25" s="13">
        <v>27644.854577339989</v>
      </c>
      <c r="AI25" s="13">
        <v>25370.551296089994</v>
      </c>
      <c r="AJ25" s="13">
        <v>33410.869181690003</v>
      </c>
      <c r="AK25" s="13">
        <v>30250.414934740002</v>
      </c>
      <c r="AL25" s="13">
        <v>29188.165256250002</v>
      </c>
      <c r="AM25" s="13">
        <v>24971.767620800001</v>
      </c>
      <c r="AN25" s="13">
        <v>31326</v>
      </c>
      <c r="AO25" s="13">
        <v>39429</v>
      </c>
      <c r="AP25" s="13">
        <v>39325</v>
      </c>
      <c r="AQ25" s="13">
        <v>32574</v>
      </c>
      <c r="AR25" s="13">
        <v>32954</v>
      </c>
      <c r="AS25" s="13">
        <v>35105</v>
      </c>
      <c r="AT25" s="13">
        <v>30518</v>
      </c>
      <c r="AU25" s="13">
        <v>35441</v>
      </c>
      <c r="AV25" s="13">
        <v>34481</v>
      </c>
      <c r="AW25" s="13">
        <v>24621</v>
      </c>
      <c r="AX25" s="13">
        <v>35163</v>
      </c>
      <c r="AY25" s="13">
        <v>37472</v>
      </c>
      <c r="AZ25" s="13">
        <v>46055</v>
      </c>
    </row>
    <row r="26" spans="1:52" x14ac:dyDescent="0.2">
      <c r="A26" s="6" t="s">
        <v>13</v>
      </c>
      <c r="B26" s="15">
        <v>346.5</v>
      </c>
      <c r="C26" s="15">
        <v>524</v>
      </c>
      <c r="D26" s="15">
        <v>509.5</v>
      </c>
      <c r="E26" s="15">
        <v>415.55555555555554</v>
      </c>
      <c r="F26" s="15">
        <v>608.5188888888888</v>
      </c>
      <c r="G26" s="15">
        <v>1374.4444444444443</v>
      </c>
      <c r="H26" s="15">
        <v>775.55555555555554</v>
      </c>
      <c r="I26" s="13">
        <v>1184.8148148148148</v>
      </c>
      <c r="J26" s="13">
        <v>2209.2592592592591</v>
      </c>
      <c r="K26" s="13">
        <v>2591.8518518518517</v>
      </c>
      <c r="L26" s="13">
        <v>4567.7777777777774</v>
      </c>
      <c r="M26" s="13">
        <v>3152.5925925925926</v>
      </c>
      <c r="N26" s="13">
        <v>2897.7777777777774</v>
      </c>
      <c r="O26" s="13">
        <v>2265.5555555555552</v>
      </c>
      <c r="P26" s="13">
        <v>3524.0740740740739</v>
      </c>
      <c r="Q26" s="13">
        <v>2311.4814814814813</v>
      </c>
      <c r="R26" s="13">
        <v>1595.9259259259259</v>
      </c>
      <c r="S26" s="13">
        <v>1743.7037037037037</v>
      </c>
      <c r="T26" s="13">
        <v>1030.7407407407406</v>
      </c>
      <c r="U26" s="13">
        <v>1577.4074148148145</v>
      </c>
      <c r="V26" s="13">
        <v>2268.1481518518517</v>
      </c>
      <c r="W26" s="13">
        <v>2907.7777814814813</v>
      </c>
      <c r="X26" s="13">
        <v>12361.111111111109</v>
      </c>
      <c r="Y26" s="13">
        <v>41332.222225925922</v>
      </c>
      <c r="Z26" s="59" t="s">
        <v>49</v>
      </c>
      <c r="AA26" s="59" t="s">
        <v>49</v>
      </c>
      <c r="AB26" s="13">
        <v>1254.3770370370369</v>
      </c>
      <c r="AC26" s="13">
        <v>1118.1322152000002</v>
      </c>
      <c r="AD26" s="13">
        <v>721.33518446385006</v>
      </c>
      <c r="AE26" s="13">
        <v>1410.0363677400001</v>
      </c>
      <c r="AF26" s="13">
        <v>1774.3141516100002</v>
      </c>
      <c r="AG26" s="13">
        <v>4238.5920576999997</v>
      </c>
      <c r="AH26" s="13">
        <v>1441.5452251200002</v>
      </c>
      <c r="AI26" s="13">
        <v>1310.9305409199999</v>
      </c>
      <c r="AJ26" s="13">
        <v>2701.1069285199997</v>
      </c>
      <c r="AK26" s="13">
        <v>4060.3396433599996</v>
      </c>
      <c r="AL26" s="13">
        <v>3148.4501848800001</v>
      </c>
      <c r="AM26" s="59" t="s">
        <v>49</v>
      </c>
      <c r="AN26" s="59" t="s">
        <v>49</v>
      </c>
      <c r="AO26" s="13">
        <v>1883</v>
      </c>
      <c r="AP26" s="13">
        <v>5962</v>
      </c>
      <c r="AQ26" s="13">
        <v>3376</v>
      </c>
      <c r="AR26" s="13">
        <v>2979</v>
      </c>
      <c r="AS26" s="13">
        <v>3976</v>
      </c>
      <c r="AT26" s="13">
        <v>5909</v>
      </c>
      <c r="AU26" s="13">
        <v>5716</v>
      </c>
      <c r="AV26" s="13">
        <v>5588</v>
      </c>
      <c r="AW26" s="13">
        <v>5714</v>
      </c>
      <c r="AX26" s="13">
        <v>8433</v>
      </c>
      <c r="AY26" s="13">
        <v>6638</v>
      </c>
      <c r="AZ26" s="13">
        <v>5766</v>
      </c>
    </row>
    <row r="27" spans="1:52" x14ac:dyDescent="0.2">
      <c r="A27" s="6" t="s">
        <v>14</v>
      </c>
      <c r="B27" s="15">
        <v>8288.01</v>
      </c>
      <c r="C27" s="15">
        <v>12067.5</v>
      </c>
      <c r="D27" s="15">
        <v>23420.5</v>
      </c>
      <c r="E27" s="15">
        <v>17185.188888888886</v>
      </c>
      <c r="F27" s="15">
        <v>15012.962962962962</v>
      </c>
      <c r="G27" s="15">
        <v>16744.814814814814</v>
      </c>
      <c r="H27" s="15">
        <v>16842.592592592591</v>
      </c>
      <c r="I27" s="13">
        <v>24122.96296296296</v>
      </c>
      <c r="J27" s="13">
        <v>24261.481481481478</v>
      </c>
      <c r="K27" s="13">
        <v>18835.555555555555</v>
      </c>
      <c r="L27" s="13">
        <v>18424.444444444442</v>
      </c>
      <c r="M27" s="13">
        <v>20147.777777777777</v>
      </c>
      <c r="N27" s="13">
        <v>20374.444444444442</v>
      </c>
      <c r="O27" s="13">
        <v>25149.629629629628</v>
      </c>
      <c r="P27" s="13">
        <v>27990.740740740737</v>
      </c>
      <c r="Q27" s="13">
        <v>27445.185185185182</v>
      </c>
      <c r="R27" s="13">
        <v>28609.629629629628</v>
      </c>
      <c r="S27" s="13">
        <v>27650.370374074075</v>
      </c>
      <c r="T27" s="13">
        <v>27481.481481481478</v>
      </c>
      <c r="U27" s="13">
        <v>26157.037040740739</v>
      </c>
      <c r="V27" s="13">
        <v>26918.518518518518</v>
      </c>
      <c r="W27" s="13">
        <v>22272.222225925925</v>
      </c>
      <c r="X27" s="13">
        <v>18785.185185185182</v>
      </c>
      <c r="Y27" s="13">
        <v>21518.518518518518</v>
      </c>
      <c r="Z27" s="13">
        <v>41072.962962962964</v>
      </c>
      <c r="AA27" s="13">
        <v>31139.259629629629</v>
      </c>
      <c r="AB27" s="13">
        <v>28125.974074074074</v>
      </c>
      <c r="AC27" s="13">
        <v>32798.739967201269</v>
      </c>
      <c r="AD27" s="13">
        <v>31024.654413419787</v>
      </c>
      <c r="AE27" s="13">
        <v>34246.187009991314</v>
      </c>
      <c r="AF27" s="13">
        <v>48619.840639369992</v>
      </c>
      <c r="AG27" s="13">
        <v>42480.867519089988</v>
      </c>
      <c r="AH27" s="13">
        <v>34642.830542319993</v>
      </c>
      <c r="AI27" s="13">
        <v>39764.382457799991</v>
      </c>
      <c r="AJ27" s="13">
        <v>34379.138583790009</v>
      </c>
      <c r="AK27" s="13">
        <v>51762.844903770012</v>
      </c>
      <c r="AL27" s="13">
        <v>37914.570029836497</v>
      </c>
      <c r="AM27" s="13">
        <v>32082.280788057495</v>
      </c>
      <c r="AN27" s="13">
        <v>45753.241602268208</v>
      </c>
      <c r="AO27" s="13">
        <v>48406</v>
      </c>
      <c r="AP27" s="13">
        <v>41356</v>
      </c>
      <c r="AQ27" s="13">
        <v>40228</v>
      </c>
      <c r="AR27" s="13">
        <v>33552</v>
      </c>
      <c r="AS27" s="13">
        <v>37780</v>
      </c>
      <c r="AT27" s="13">
        <v>33767</v>
      </c>
      <c r="AU27" s="13">
        <v>33813</v>
      </c>
      <c r="AV27" s="13">
        <v>40851</v>
      </c>
      <c r="AW27" s="13">
        <v>35583</v>
      </c>
      <c r="AX27" s="13">
        <v>34234</v>
      </c>
      <c r="AY27" s="13">
        <v>29467</v>
      </c>
      <c r="AZ27" s="13">
        <v>25337</v>
      </c>
    </row>
    <row r="28" spans="1:52" x14ac:dyDescent="0.2">
      <c r="A28" s="6" t="s">
        <v>15</v>
      </c>
      <c r="B28" s="15">
        <v>9617</v>
      </c>
      <c r="C28" s="15">
        <v>16455</v>
      </c>
      <c r="D28" s="15">
        <v>17227</v>
      </c>
      <c r="E28" s="15">
        <v>19018.888888888887</v>
      </c>
      <c r="F28" s="15">
        <v>22586.296296296296</v>
      </c>
      <c r="G28" s="15">
        <v>26811.111111111109</v>
      </c>
      <c r="H28" s="15">
        <v>31908.518518518515</v>
      </c>
      <c r="I28" s="13">
        <v>45996.296296296292</v>
      </c>
      <c r="J28" s="13">
        <v>41226.666666666664</v>
      </c>
      <c r="K28" s="13">
        <v>41602.222222222219</v>
      </c>
      <c r="L28" s="13">
        <v>47506.666666666664</v>
      </c>
      <c r="M28" s="13">
        <v>47796.666666666664</v>
      </c>
      <c r="N28" s="13">
        <v>52027.037037037036</v>
      </c>
      <c r="O28" s="13">
        <v>82935.925925925927</v>
      </c>
      <c r="P28" s="13">
        <v>79532.592592592584</v>
      </c>
      <c r="Q28" s="13">
        <v>120205.92592592591</v>
      </c>
      <c r="R28" s="13">
        <v>108766.66666666666</v>
      </c>
      <c r="S28" s="13">
        <v>127288.51852222222</v>
      </c>
      <c r="T28" s="13">
        <v>106168.51851851851</v>
      </c>
      <c r="U28" s="13">
        <v>123946.66666666666</v>
      </c>
      <c r="V28" s="13">
        <v>119607.03703703702</v>
      </c>
      <c r="W28" s="13">
        <v>94850.370370370365</v>
      </c>
      <c r="X28" s="13">
        <v>108968.51851851851</v>
      </c>
      <c r="Y28" s="13">
        <v>79507.037040740732</v>
      </c>
      <c r="Z28" s="13">
        <v>61239.259259259255</v>
      </c>
      <c r="AA28" s="13">
        <v>53769.629633333323</v>
      </c>
      <c r="AB28" s="13">
        <v>55679.259259259255</v>
      </c>
      <c r="AC28" s="13">
        <v>45140.795599899997</v>
      </c>
      <c r="AD28" s="13">
        <v>63364.581079799973</v>
      </c>
      <c r="AE28" s="13">
        <v>62029.597229600004</v>
      </c>
      <c r="AF28" s="13">
        <v>61834.298536009999</v>
      </c>
      <c r="AG28" s="13">
        <v>102003.56651484998</v>
      </c>
      <c r="AH28" s="13">
        <v>64220.340224039988</v>
      </c>
      <c r="AI28" s="13">
        <v>93745.600698749971</v>
      </c>
      <c r="AJ28" s="13">
        <v>785000.72314663988</v>
      </c>
      <c r="AK28" s="13">
        <v>160954.11274943</v>
      </c>
      <c r="AL28" s="13">
        <v>253660.39448750025</v>
      </c>
      <c r="AM28" s="13">
        <v>215067.72826539003</v>
      </c>
      <c r="AN28" s="13">
        <v>137042.11592071003</v>
      </c>
      <c r="AO28" s="13">
        <v>76289</v>
      </c>
      <c r="AP28" s="13">
        <v>154530</v>
      </c>
      <c r="AQ28" s="13">
        <v>146292</v>
      </c>
      <c r="AR28" s="13">
        <v>180694</v>
      </c>
      <c r="AS28" s="13">
        <v>119807</v>
      </c>
      <c r="AT28" s="13">
        <v>61167</v>
      </c>
      <c r="AU28" s="13">
        <v>63011</v>
      </c>
      <c r="AV28" s="13">
        <v>82803</v>
      </c>
      <c r="AW28" s="13">
        <v>55897</v>
      </c>
      <c r="AX28" s="13">
        <v>59095</v>
      </c>
      <c r="AY28" s="13">
        <v>79453</v>
      </c>
      <c r="AZ28" s="13">
        <v>80365</v>
      </c>
    </row>
    <row r="29" spans="1:52" x14ac:dyDescent="0.2">
      <c r="A29" s="6" t="s">
        <v>16</v>
      </c>
      <c r="B29" s="15">
        <v>5062</v>
      </c>
      <c r="C29" s="15">
        <v>7313.0050000000001</v>
      </c>
      <c r="D29" s="15">
        <v>8197.5049999999992</v>
      </c>
      <c r="E29" s="15">
        <v>9054.074074074073</v>
      </c>
      <c r="F29" s="15">
        <v>9909.2592592592591</v>
      </c>
      <c r="G29" s="15">
        <v>16293.333333333332</v>
      </c>
      <c r="H29" s="15">
        <v>14535.185185185184</v>
      </c>
      <c r="I29" s="13">
        <v>15438.518888888886</v>
      </c>
      <c r="J29" s="13">
        <v>24054.074074074073</v>
      </c>
      <c r="K29" s="13">
        <v>32242.593333333327</v>
      </c>
      <c r="L29" s="13">
        <v>41055.185185185182</v>
      </c>
      <c r="M29" s="13">
        <v>53567.777777777774</v>
      </c>
      <c r="N29" s="13">
        <v>63244.444814814808</v>
      </c>
      <c r="O29" s="13">
        <v>63834.074444444435</v>
      </c>
      <c r="P29" s="13">
        <v>51654.81481481481</v>
      </c>
      <c r="Q29" s="13">
        <v>85251.481851851844</v>
      </c>
      <c r="R29" s="13">
        <v>74605.555555555547</v>
      </c>
      <c r="S29" s="13">
        <v>82721.481481481474</v>
      </c>
      <c r="T29" s="13">
        <v>67117.777777777766</v>
      </c>
      <c r="U29" s="13">
        <v>78875.185185185182</v>
      </c>
      <c r="V29" s="13">
        <v>57777.037037037036</v>
      </c>
      <c r="W29" s="13">
        <v>50392.592592592591</v>
      </c>
      <c r="X29" s="13">
        <v>44529.629629629628</v>
      </c>
      <c r="Y29" s="13">
        <v>51646.968148148153</v>
      </c>
      <c r="Z29" s="13">
        <v>46064.444448148148</v>
      </c>
      <c r="AA29" s="13">
        <v>49646.296296296292</v>
      </c>
      <c r="AB29" s="13">
        <v>49407.407407407401</v>
      </c>
      <c r="AC29" s="13">
        <v>50590.212171631996</v>
      </c>
      <c r="AD29" s="13">
        <v>44600.75243624</v>
      </c>
      <c r="AE29" s="13">
        <v>39295.543297010001</v>
      </c>
      <c r="AF29" s="13">
        <v>30683.022279910005</v>
      </c>
      <c r="AG29" s="13">
        <v>36610.741074500373</v>
      </c>
      <c r="AH29" s="13">
        <v>39881.288266819996</v>
      </c>
      <c r="AI29" s="13">
        <v>38106.987078160011</v>
      </c>
      <c r="AJ29" s="13">
        <v>47713.694878849994</v>
      </c>
      <c r="AK29" s="13">
        <v>52205.58520176998</v>
      </c>
      <c r="AL29" s="13">
        <v>50088.373615280012</v>
      </c>
      <c r="AM29" s="13">
        <v>41089.077807177389</v>
      </c>
      <c r="AN29" s="13">
        <v>38335.731938303798</v>
      </c>
      <c r="AO29" s="13">
        <v>42599</v>
      </c>
      <c r="AP29" s="13">
        <v>41603</v>
      </c>
      <c r="AQ29" s="13">
        <v>45112</v>
      </c>
      <c r="AR29" s="13">
        <v>45772</v>
      </c>
      <c r="AS29" s="13">
        <v>43004</v>
      </c>
      <c r="AT29" s="13">
        <v>42299</v>
      </c>
      <c r="AU29" s="13">
        <v>43666</v>
      </c>
      <c r="AV29" s="13">
        <v>38157</v>
      </c>
      <c r="AW29" s="13">
        <v>55245</v>
      </c>
      <c r="AX29" s="13">
        <v>34719</v>
      </c>
      <c r="AY29" s="13">
        <v>45646</v>
      </c>
      <c r="AZ29" s="13">
        <v>41050</v>
      </c>
    </row>
    <row r="30" spans="1:52" ht="15.75" thickBo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</row>
    <row r="31" spans="1:52" ht="11.25" customHeight="1" x14ac:dyDescent="0.2">
      <c r="A31" s="10"/>
    </row>
    <row r="32" spans="1:52" x14ac:dyDescent="0.2">
      <c r="A32" t="s">
        <v>17</v>
      </c>
    </row>
    <row r="33" spans="1:53" x14ac:dyDescent="0.2">
      <c r="A33" s="10" t="s">
        <v>20</v>
      </c>
    </row>
    <row r="34" spans="1:53" ht="17.25" customHeight="1" x14ac:dyDescent="0.2">
      <c r="A34" s="10"/>
    </row>
    <row r="36" spans="1:53" ht="18" x14ac:dyDescent="0.25">
      <c r="A36" s="18" t="s">
        <v>98</v>
      </c>
      <c r="B36" s="18"/>
      <c r="C36" s="18"/>
      <c r="D36" s="18"/>
      <c r="E36" s="18"/>
      <c r="F36" s="18"/>
      <c r="G36" s="18"/>
      <c r="H36" s="18"/>
    </row>
    <row r="37" spans="1:53" ht="15.75" thickBot="1" x14ac:dyDescent="0.25"/>
    <row r="38" spans="1:53" x14ac:dyDescent="0.2">
      <c r="A38" s="20" t="s">
        <v>0</v>
      </c>
      <c r="B38" s="21">
        <v>1973</v>
      </c>
      <c r="C38" s="21">
        <v>1974</v>
      </c>
      <c r="D38" s="21">
        <v>1975</v>
      </c>
      <c r="E38" s="21">
        <v>1976</v>
      </c>
      <c r="F38" s="21">
        <v>1977</v>
      </c>
      <c r="G38" s="21">
        <v>1978</v>
      </c>
      <c r="H38" s="21">
        <v>1979</v>
      </c>
      <c r="I38" s="21">
        <v>1980</v>
      </c>
      <c r="J38" s="21">
        <v>1981</v>
      </c>
      <c r="K38" s="21">
        <v>1982</v>
      </c>
      <c r="L38" s="21">
        <v>1983</v>
      </c>
      <c r="M38" s="21">
        <v>1984</v>
      </c>
      <c r="N38" s="21">
        <v>1985</v>
      </c>
      <c r="O38" s="21">
        <v>1986</v>
      </c>
      <c r="P38" s="21">
        <v>1987</v>
      </c>
      <c r="Q38" s="21">
        <v>1988</v>
      </c>
      <c r="R38" s="21">
        <v>1989</v>
      </c>
      <c r="S38" s="21">
        <v>1990</v>
      </c>
      <c r="T38" s="21">
        <v>1991</v>
      </c>
      <c r="U38" s="21">
        <v>1992</v>
      </c>
      <c r="V38" s="21">
        <v>1993</v>
      </c>
      <c r="W38" s="21">
        <v>1994</v>
      </c>
      <c r="X38" s="21">
        <v>1995</v>
      </c>
      <c r="Y38" s="21">
        <v>1996</v>
      </c>
      <c r="Z38" s="21">
        <v>1997</v>
      </c>
      <c r="AA38" s="21">
        <v>1998</v>
      </c>
      <c r="AB38" s="21">
        <v>1999</v>
      </c>
      <c r="AC38" s="21">
        <v>2000</v>
      </c>
      <c r="AD38" s="21">
        <v>2001</v>
      </c>
      <c r="AE38" s="21">
        <v>2002</v>
      </c>
      <c r="AF38" s="21">
        <v>2003</v>
      </c>
      <c r="AG38" s="21">
        <v>2004</v>
      </c>
      <c r="AH38" s="21">
        <v>2005</v>
      </c>
      <c r="AI38" s="21">
        <v>2006</v>
      </c>
      <c r="AJ38" s="21">
        <v>2007</v>
      </c>
      <c r="AK38" s="21">
        <v>2008</v>
      </c>
      <c r="AL38" s="21">
        <v>2009</v>
      </c>
      <c r="AM38" s="21">
        <v>2010</v>
      </c>
      <c r="AN38" s="21">
        <v>2011</v>
      </c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</row>
    <row r="39" spans="1:53" x14ac:dyDescent="0.2">
      <c r="A39" s="6"/>
    </row>
    <row r="40" spans="1:53" ht="15.75" x14ac:dyDescent="0.25">
      <c r="A40" s="2" t="s">
        <v>1</v>
      </c>
      <c r="B40" s="19">
        <f>+B7/B$7*100</f>
        <v>100</v>
      </c>
      <c r="C40" s="19">
        <f t="shared" ref="C40:AN40" si="12">+C7/C$7*100</f>
        <v>100</v>
      </c>
      <c r="D40" s="19">
        <f t="shared" si="12"/>
        <v>100</v>
      </c>
      <c r="E40" s="19">
        <f t="shared" si="12"/>
        <v>100</v>
      </c>
      <c r="F40" s="19">
        <f t="shared" si="12"/>
        <v>100</v>
      </c>
      <c r="G40" s="19">
        <f t="shared" si="12"/>
        <v>100</v>
      </c>
      <c r="H40" s="19">
        <f t="shared" si="12"/>
        <v>100</v>
      </c>
      <c r="I40" s="19">
        <f t="shared" si="12"/>
        <v>100</v>
      </c>
      <c r="J40" s="19">
        <f t="shared" si="12"/>
        <v>100</v>
      </c>
      <c r="K40" s="19">
        <f t="shared" si="12"/>
        <v>100</v>
      </c>
      <c r="L40" s="19">
        <f t="shared" si="12"/>
        <v>100</v>
      </c>
      <c r="M40" s="19">
        <f t="shared" si="12"/>
        <v>100</v>
      </c>
      <c r="N40" s="19">
        <f t="shared" si="12"/>
        <v>100</v>
      </c>
      <c r="O40" s="19">
        <f t="shared" si="12"/>
        <v>100</v>
      </c>
      <c r="P40" s="19">
        <f t="shared" si="12"/>
        <v>100</v>
      </c>
      <c r="Q40" s="19">
        <f t="shared" si="12"/>
        <v>100</v>
      </c>
      <c r="R40" s="19">
        <f t="shared" si="12"/>
        <v>100</v>
      </c>
      <c r="S40" s="19">
        <f t="shared" si="12"/>
        <v>100</v>
      </c>
      <c r="T40" s="19">
        <f t="shared" si="12"/>
        <v>100</v>
      </c>
      <c r="U40" s="19">
        <f t="shared" si="12"/>
        <v>100</v>
      </c>
      <c r="V40" s="19">
        <f t="shared" si="12"/>
        <v>100</v>
      </c>
      <c r="W40" s="19">
        <f t="shared" si="12"/>
        <v>100</v>
      </c>
      <c r="X40" s="19">
        <f t="shared" si="12"/>
        <v>100</v>
      </c>
      <c r="Y40" s="19">
        <f t="shared" si="12"/>
        <v>100</v>
      </c>
      <c r="Z40" s="19">
        <f t="shared" si="12"/>
        <v>100</v>
      </c>
      <c r="AA40" s="19">
        <f t="shared" si="12"/>
        <v>100</v>
      </c>
      <c r="AB40" s="19">
        <f t="shared" si="12"/>
        <v>100</v>
      </c>
      <c r="AC40" s="19">
        <f t="shared" si="12"/>
        <v>100</v>
      </c>
      <c r="AD40" s="19">
        <f t="shared" si="12"/>
        <v>100</v>
      </c>
      <c r="AE40" s="19">
        <f t="shared" si="12"/>
        <v>100</v>
      </c>
      <c r="AF40" s="19">
        <f t="shared" si="12"/>
        <v>100</v>
      </c>
      <c r="AG40" s="19">
        <f t="shared" si="12"/>
        <v>100</v>
      </c>
      <c r="AH40" s="19">
        <f t="shared" si="12"/>
        <v>100</v>
      </c>
      <c r="AI40" s="19">
        <f t="shared" si="12"/>
        <v>100</v>
      </c>
      <c r="AJ40" s="19">
        <f t="shared" si="12"/>
        <v>100</v>
      </c>
      <c r="AK40" s="19">
        <f t="shared" si="12"/>
        <v>100</v>
      </c>
      <c r="AL40" s="19">
        <f t="shared" si="12"/>
        <v>100</v>
      </c>
      <c r="AM40" s="19">
        <f t="shared" si="12"/>
        <v>100</v>
      </c>
      <c r="AN40" s="19">
        <f t="shared" si="12"/>
        <v>100</v>
      </c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</row>
    <row r="41" spans="1:53" x14ac:dyDescent="0.2">
      <c r="A41" s="6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</row>
    <row r="42" spans="1:53" ht="15.75" x14ac:dyDescent="0.25">
      <c r="A42" s="2" t="s">
        <v>2</v>
      </c>
      <c r="B42" s="19">
        <f t="shared" ref="B42:AN52" si="13">+B9/B$7*100</f>
        <v>92.649252169993645</v>
      </c>
      <c r="C42" s="19">
        <f t="shared" si="13"/>
        <v>95.921613273041999</v>
      </c>
      <c r="D42" s="19">
        <f t="shared" si="13"/>
        <v>94.942365039869188</v>
      </c>
      <c r="E42" s="19">
        <f t="shared" si="13"/>
        <v>96.194861580185801</v>
      </c>
      <c r="F42" s="19">
        <f t="shared" si="13"/>
        <v>95.859154026010131</v>
      </c>
      <c r="G42" s="19">
        <f t="shared" si="13"/>
        <v>94.651947794440488</v>
      </c>
      <c r="H42" s="19">
        <f t="shared" si="13"/>
        <v>97.609352677246505</v>
      </c>
      <c r="I42" s="19">
        <f t="shared" si="13"/>
        <v>95.672837609670509</v>
      </c>
      <c r="J42" s="19">
        <f t="shared" si="13"/>
        <v>95.022264451230626</v>
      </c>
      <c r="K42" s="19">
        <f t="shared" si="13"/>
        <v>94.988062622552704</v>
      </c>
      <c r="L42" s="19">
        <f t="shared" si="13"/>
        <v>93.370523051362227</v>
      </c>
      <c r="M42" s="19">
        <f t="shared" si="13"/>
        <v>92.653336120728497</v>
      </c>
      <c r="N42" s="19">
        <f t="shared" si="13"/>
        <v>92.147978262616434</v>
      </c>
      <c r="O42" s="19">
        <f t="shared" si="13"/>
        <v>87.158547642107294</v>
      </c>
      <c r="P42" s="19">
        <f t="shared" si="13"/>
        <v>87.46472288863383</v>
      </c>
      <c r="Q42" s="19">
        <f t="shared" si="13"/>
        <v>85.220338889507502</v>
      </c>
      <c r="R42" s="19">
        <f t="shared" si="13"/>
        <v>87.72287334611481</v>
      </c>
      <c r="S42" s="19">
        <f t="shared" si="13"/>
        <v>88.388556275722323</v>
      </c>
      <c r="T42" s="19">
        <f t="shared" si="13"/>
        <v>89.133769092545805</v>
      </c>
      <c r="U42" s="19">
        <f t="shared" si="13"/>
        <v>87.46299452818775</v>
      </c>
      <c r="V42" s="19">
        <f t="shared" si="13"/>
        <v>87.372577785489824</v>
      </c>
      <c r="W42" s="19">
        <f t="shared" si="13"/>
        <v>91.415499646070913</v>
      </c>
      <c r="X42" s="19">
        <f t="shared" si="13"/>
        <v>92.618805990663262</v>
      </c>
      <c r="Y42" s="19">
        <f t="shared" si="13"/>
        <v>92.661863591336484</v>
      </c>
      <c r="Z42" s="19">
        <f t="shared" si="13"/>
        <v>93.006307084853319</v>
      </c>
      <c r="AA42" s="19">
        <f t="shared" si="13"/>
        <v>92.594476208209812</v>
      </c>
      <c r="AB42" s="19">
        <f t="shared" si="13"/>
        <v>92.15631200869035</v>
      </c>
      <c r="AC42" s="19">
        <f t="shared" si="13"/>
        <v>93.466023257182911</v>
      </c>
      <c r="AD42" s="19">
        <f t="shared" si="13"/>
        <v>94.177059234149212</v>
      </c>
      <c r="AE42" s="19">
        <f t="shared" si="13"/>
        <v>93.583246825267352</v>
      </c>
      <c r="AF42" s="19">
        <f t="shared" si="13"/>
        <v>94.83627202555337</v>
      </c>
      <c r="AG42" s="19">
        <f t="shared" si="13"/>
        <v>95.334371353539908</v>
      </c>
      <c r="AH42" s="19">
        <f t="shared" si="13"/>
        <v>96.054885348275803</v>
      </c>
      <c r="AI42" s="19">
        <f t="shared" si="13"/>
        <v>96.461986813246767</v>
      </c>
      <c r="AJ42" s="19">
        <f t="shared" si="13"/>
        <v>93.252355270042813</v>
      </c>
      <c r="AK42" s="19">
        <f t="shared" si="13"/>
        <v>96.964219324009534</v>
      </c>
      <c r="AL42" s="19">
        <f t="shared" si="13"/>
        <v>93.738373119999906</v>
      </c>
      <c r="AM42" s="19">
        <f t="shared" si="13"/>
        <v>95.598883455711999</v>
      </c>
      <c r="AN42" s="19">
        <f t="shared" si="13"/>
        <v>96.612289914581112</v>
      </c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</row>
    <row r="43" spans="1:53" x14ac:dyDescent="0.2">
      <c r="A43" s="6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</row>
    <row r="44" spans="1:53" x14ac:dyDescent="0.2">
      <c r="A44" s="6" t="s">
        <v>3</v>
      </c>
      <c r="B44" s="19">
        <f t="shared" si="13"/>
        <v>3.8268580917126664</v>
      </c>
      <c r="C44" s="19">
        <f t="shared" si="13"/>
        <v>2.6267831389332041</v>
      </c>
      <c r="D44" s="19">
        <f t="shared" si="13"/>
        <v>3.3214182143546598</v>
      </c>
      <c r="E44" s="19">
        <f t="shared" si="13"/>
        <v>2.5772112967232896</v>
      </c>
      <c r="F44" s="19">
        <f t="shared" si="13"/>
        <v>2.807065585552357</v>
      </c>
      <c r="G44" s="19">
        <f t="shared" si="13"/>
        <v>3.7475641275742455</v>
      </c>
      <c r="H44" s="19">
        <f t="shared" si="13"/>
        <v>3.8408435156665011</v>
      </c>
      <c r="I44" s="19">
        <f t="shared" si="13"/>
        <v>3.8600449854506111</v>
      </c>
      <c r="J44" s="19">
        <f t="shared" si="13"/>
        <v>4.138757997697021</v>
      </c>
      <c r="K44" s="19">
        <f t="shared" si="13"/>
        <v>5.5053594975509021</v>
      </c>
      <c r="L44" s="19">
        <f t="shared" si="13"/>
        <v>9.2496489340026571</v>
      </c>
      <c r="M44" s="19">
        <f t="shared" si="13"/>
        <v>10.354592462702062</v>
      </c>
      <c r="N44" s="19">
        <f t="shared" si="13"/>
        <v>9.943226723582173</v>
      </c>
      <c r="O44" s="19">
        <f t="shared" si="13"/>
        <v>9.8859101813827337</v>
      </c>
      <c r="P44" s="19">
        <f t="shared" si="13"/>
        <v>5.543188719382127</v>
      </c>
      <c r="Q44" s="19">
        <f t="shared" si="13"/>
        <v>5.7106455127273099</v>
      </c>
      <c r="R44" s="19">
        <f t="shared" si="13"/>
        <v>5.3858876482656202</v>
      </c>
      <c r="S44" s="19">
        <f t="shared" si="13"/>
        <v>5.2235063000380544</v>
      </c>
      <c r="T44" s="19">
        <f t="shared" si="13"/>
        <v>5.1411100200655726</v>
      </c>
      <c r="U44" s="19">
        <f t="shared" si="13"/>
        <v>4.8043335402608704</v>
      </c>
      <c r="V44" s="19">
        <f t="shared" si="13"/>
        <v>4.816165923225955</v>
      </c>
      <c r="W44" s="19">
        <f t="shared" si="13"/>
        <v>4.0320785338639267</v>
      </c>
      <c r="X44" s="19">
        <f t="shared" si="13"/>
        <v>4.2674453861257646</v>
      </c>
      <c r="Y44" s="19">
        <f t="shared" si="13"/>
        <v>4.8732059092887949</v>
      </c>
      <c r="Z44" s="19">
        <f t="shared" si="13"/>
        <v>4.9120414996094759</v>
      </c>
      <c r="AA44" s="19">
        <f t="shared" si="13"/>
        <v>4.7653706384668659</v>
      </c>
      <c r="AB44" s="19">
        <f t="shared" si="13"/>
        <v>4.4111962022602462</v>
      </c>
      <c r="AC44" s="19">
        <f t="shared" si="13"/>
        <v>3.6962044385005397</v>
      </c>
      <c r="AD44" s="19">
        <f t="shared" si="13"/>
        <v>3.6354271482453453</v>
      </c>
      <c r="AE44" s="19">
        <f t="shared" si="13"/>
        <v>3.601379421559403</v>
      </c>
      <c r="AF44" s="19">
        <f t="shared" si="13"/>
        <v>3.0344275609293141</v>
      </c>
      <c r="AG44" s="19">
        <f t="shared" si="13"/>
        <v>2.7645114305361136</v>
      </c>
      <c r="AH44" s="19">
        <f t="shared" si="13"/>
        <v>2.636833723025469</v>
      </c>
      <c r="AI44" s="19">
        <f t="shared" si="13"/>
        <v>2.3033788591856652</v>
      </c>
      <c r="AJ44" s="19">
        <f t="shared" si="13"/>
        <v>1.6256292530718635</v>
      </c>
      <c r="AK44" s="19">
        <f t="shared" si="13"/>
        <v>1.8274494656692775</v>
      </c>
      <c r="AL44" s="19">
        <f t="shared" si="13"/>
        <v>2.9245301139247672</v>
      </c>
      <c r="AM44" s="19">
        <f t="shared" si="13"/>
        <v>2.6267064681937353</v>
      </c>
      <c r="AN44" s="19">
        <f t="shared" si="13"/>
        <v>1.7777801449298674</v>
      </c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1:53" x14ac:dyDescent="0.2">
      <c r="A45" s="6" t="s">
        <v>4</v>
      </c>
      <c r="B45" s="19">
        <f t="shared" si="13"/>
        <v>9.9408932645448811</v>
      </c>
      <c r="C45" s="19">
        <f t="shared" si="13"/>
        <v>8.2962686332537157</v>
      </c>
      <c r="D45" s="19">
        <f t="shared" si="13"/>
        <v>11.163913639759143</v>
      </c>
      <c r="E45" s="19">
        <f t="shared" si="13"/>
        <v>8.3358692714553921</v>
      </c>
      <c r="F45" s="19">
        <f t="shared" si="13"/>
        <v>7.5576111712657505</v>
      </c>
      <c r="G45" s="19">
        <f t="shared" si="13"/>
        <v>8.4551552867401849</v>
      </c>
      <c r="H45" s="19">
        <f t="shared" si="13"/>
        <v>7.3463335947745598</v>
      </c>
      <c r="I45" s="19">
        <f t="shared" si="13"/>
        <v>6.5743470701877849</v>
      </c>
      <c r="J45" s="19">
        <f t="shared" si="13"/>
        <v>6.2490424913968878</v>
      </c>
      <c r="K45" s="19">
        <f t="shared" si="13"/>
        <v>5.6235123617791531</v>
      </c>
      <c r="L45" s="19">
        <f t="shared" si="13"/>
        <v>4.8645629750395614</v>
      </c>
      <c r="M45" s="19">
        <f t="shared" si="13"/>
        <v>5.3871495624337991</v>
      </c>
      <c r="N45" s="19">
        <f t="shared" si="13"/>
        <v>5.6988684362359887</v>
      </c>
      <c r="O45" s="19">
        <f t="shared" si="13"/>
        <v>6.7530909122938301</v>
      </c>
      <c r="P45" s="19">
        <f t="shared" si="13"/>
        <v>7.293162076314383</v>
      </c>
      <c r="Q45" s="19">
        <f t="shared" si="13"/>
        <v>6.6436017203791771</v>
      </c>
      <c r="R45" s="19">
        <f t="shared" si="13"/>
        <v>7.7075996292140001</v>
      </c>
      <c r="S45" s="19">
        <f t="shared" si="13"/>
        <v>4.5146689501661736</v>
      </c>
      <c r="T45" s="19">
        <f t="shared" si="13"/>
        <v>6.2893534514917473</v>
      </c>
      <c r="U45" s="19">
        <f t="shared" si="13"/>
        <v>8.99257522890567</v>
      </c>
      <c r="V45" s="19">
        <f t="shared" si="13"/>
        <v>10.96707044290403</v>
      </c>
      <c r="W45" s="19">
        <f t="shared" si="13"/>
        <v>9.8098090287809239</v>
      </c>
      <c r="X45" s="19">
        <f t="shared" si="13"/>
        <v>8.855191171399948</v>
      </c>
      <c r="Y45" s="19">
        <f t="shared" si="13"/>
        <v>9.7481291017705356</v>
      </c>
      <c r="Z45" s="19">
        <f t="shared" si="13"/>
        <v>9.3071742253620489</v>
      </c>
      <c r="AA45" s="19">
        <f t="shared" si="13"/>
        <v>9.4411546199863938</v>
      </c>
      <c r="AB45" s="19">
        <f t="shared" si="13"/>
        <v>8.6391024588323742</v>
      </c>
      <c r="AC45" s="19">
        <f t="shared" si="13"/>
        <v>6.6949406293542371</v>
      </c>
      <c r="AD45" s="19">
        <f t="shared" si="13"/>
        <v>6.9718389132074012</v>
      </c>
      <c r="AE45" s="19">
        <f t="shared" si="13"/>
        <v>9.2330626164294571</v>
      </c>
      <c r="AF45" s="19">
        <f t="shared" si="13"/>
        <v>6.2514367504060058</v>
      </c>
      <c r="AG45" s="19">
        <f t="shared" si="13"/>
        <v>5.4633502435968291</v>
      </c>
      <c r="AH45" s="19">
        <f t="shared" si="13"/>
        <v>4.0981006727800233</v>
      </c>
      <c r="AI45" s="19">
        <f t="shared" si="13"/>
        <v>3.4223725157974241</v>
      </c>
      <c r="AJ45" s="19">
        <f t="shared" si="13"/>
        <v>3.6681830725771372</v>
      </c>
      <c r="AK45" s="19">
        <f t="shared" si="13"/>
        <v>3.3386895992766834</v>
      </c>
      <c r="AL45" s="19">
        <f t="shared" si="13"/>
        <v>5.6840641402487195</v>
      </c>
      <c r="AM45" s="19">
        <f t="shared" si="13"/>
        <v>5.4948189596891215</v>
      </c>
      <c r="AN45" s="19">
        <f t="shared" si="13"/>
        <v>5.5495928599891124</v>
      </c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</row>
    <row r="46" spans="1:53" x14ac:dyDescent="0.2">
      <c r="A46" s="6" t="s">
        <v>5</v>
      </c>
      <c r="B46" s="19">
        <f t="shared" si="13"/>
        <v>28.14354441640846</v>
      </c>
      <c r="C46" s="19">
        <f t="shared" si="13"/>
        <v>22.446064987212118</v>
      </c>
      <c r="D46" s="19">
        <f t="shared" si="13"/>
        <v>25.211284923340472</v>
      </c>
      <c r="E46" s="19">
        <f t="shared" si="13"/>
        <v>18.942637489317534</v>
      </c>
      <c r="F46" s="19">
        <f t="shared" si="13"/>
        <v>21.962326866144565</v>
      </c>
      <c r="G46" s="19">
        <f t="shared" si="13"/>
        <v>23.808804351119335</v>
      </c>
      <c r="H46" s="19">
        <f t="shared" si="13"/>
        <v>20.643877104953408</v>
      </c>
      <c r="I46" s="19">
        <f t="shared" si="13"/>
        <v>16.321203408533432</v>
      </c>
      <c r="J46" s="19">
        <f t="shared" si="13"/>
        <v>17.437966501332166</v>
      </c>
      <c r="K46" s="19">
        <f t="shared" si="13"/>
        <v>16.741072484227075</v>
      </c>
      <c r="L46" s="19">
        <f t="shared" si="13"/>
        <v>18.745024347383225</v>
      </c>
      <c r="M46" s="19">
        <f t="shared" si="13"/>
        <v>19.74706938181723</v>
      </c>
      <c r="N46" s="19">
        <f t="shared" si="13"/>
        <v>15.951357943866984</v>
      </c>
      <c r="O46" s="19">
        <f t="shared" si="13"/>
        <v>20.910358376752917</v>
      </c>
      <c r="P46" s="19">
        <f t="shared" si="13"/>
        <v>24.354195898013586</v>
      </c>
      <c r="Q46" s="19">
        <f t="shared" si="13"/>
        <v>26.877577652199513</v>
      </c>
      <c r="R46" s="19">
        <f t="shared" si="13"/>
        <v>29.254666068348538</v>
      </c>
      <c r="S46" s="19">
        <f t="shared" si="13"/>
        <v>28.095680989000645</v>
      </c>
      <c r="T46" s="19">
        <f t="shared" si="13"/>
        <v>28.528558528967562</v>
      </c>
      <c r="U46" s="19">
        <f t="shared" si="13"/>
        <v>26.540622681940807</v>
      </c>
      <c r="V46" s="19">
        <f t="shared" si="13"/>
        <v>28.45854834792177</v>
      </c>
      <c r="W46" s="19">
        <f t="shared" si="13"/>
        <v>27.278231559699247</v>
      </c>
      <c r="X46" s="19">
        <f t="shared" si="13"/>
        <v>25.666628378263074</v>
      </c>
      <c r="Y46" s="19">
        <f t="shared" si="13"/>
        <v>24.084189286088925</v>
      </c>
      <c r="Z46" s="19">
        <f t="shared" si="13"/>
        <v>24.063523862878057</v>
      </c>
      <c r="AA46" s="19">
        <f t="shared" si="13"/>
        <v>24.78437927551067</v>
      </c>
      <c r="AB46" s="19">
        <f t="shared" si="13"/>
        <v>21.805420521610198</v>
      </c>
      <c r="AC46" s="19">
        <f t="shared" si="13"/>
        <v>17.714393209408357</v>
      </c>
      <c r="AD46" s="19">
        <f t="shared" si="13"/>
        <v>17.145802091052314</v>
      </c>
      <c r="AE46" s="19">
        <f t="shared" si="13"/>
        <v>18.69286998186665</v>
      </c>
      <c r="AF46" s="19">
        <f t="shared" si="13"/>
        <v>14.511928089123607</v>
      </c>
      <c r="AG46" s="19">
        <f t="shared" si="13"/>
        <v>14.026506151994433</v>
      </c>
      <c r="AH46" s="19">
        <f t="shared" si="13"/>
        <v>11.110088019623776</v>
      </c>
      <c r="AI46" s="19">
        <f t="shared" si="13"/>
        <v>10.382630368285881</v>
      </c>
      <c r="AJ46" s="19">
        <f t="shared" si="13"/>
        <v>11.505364394401063</v>
      </c>
      <c r="AK46" s="19">
        <f t="shared" si="13"/>
        <v>9.7762841519041306</v>
      </c>
      <c r="AL46" s="19">
        <f t="shared" si="13"/>
        <v>9.4785764421079772</v>
      </c>
      <c r="AM46" s="19">
        <f t="shared" si="13"/>
        <v>8.1561784852809218</v>
      </c>
      <c r="AN46" s="19">
        <f t="shared" si="13"/>
        <v>7.614813226204868</v>
      </c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</row>
    <row r="47" spans="1:53" x14ac:dyDescent="0.2">
      <c r="A47" s="11" t="s">
        <v>18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</row>
    <row r="48" spans="1:53" x14ac:dyDescent="0.2">
      <c r="A48" s="6" t="s">
        <v>6</v>
      </c>
      <c r="B48" s="19">
        <f t="shared" si="13"/>
        <v>50.737956397327643</v>
      </c>
      <c r="C48" s="19">
        <f t="shared" si="13"/>
        <v>62.552496513642971</v>
      </c>
      <c r="D48" s="19">
        <f t="shared" si="13"/>
        <v>55.245748262414907</v>
      </c>
      <c r="E48" s="19">
        <f t="shared" si="13"/>
        <v>66.339143522689596</v>
      </c>
      <c r="F48" s="19">
        <f t="shared" si="13"/>
        <v>63.53215040304746</v>
      </c>
      <c r="G48" s="19">
        <f t="shared" si="13"/>
        <v>58.640424029006724</v>
      </c>
      <c r="H48" s="19">
        <f t="shared" si="13"/>
        <v>65.778298461852032</v>
      </c>
      <c r="I48" s="19">
        <f t="shared" si="13"/>
        <v>68.91724214549869</v>
      </c>
      <c r="J48" s="19">
        <f t="shared" si="13"/>
        <v>67.196497460804565</v>
      </c>
      <c r="K48" s="19">
        <f t="shared" si="13"/>
        <v>67.118118278995581</v>
      </c>
      <c r="L48" s="19">
        <f t="shared" si="13"/>
        <v>60.511286794936794</v>
      </c>
      <c r="M48" s="19">
        <f t="shared" si="13"/>
        <v>57.1645247137754</v>
      </c>
      <c r="N48" s="19">
        <f t="shared" si="13"/>
        <v>60.554525158931291</v>
      </c>
      <c r="O48" s="19">
        <f t="shared" si="13"/>
        <v>49.6091881716778</v>
      </c>
      <c r="P48" s="19">
        <f t="shared" si="13"/>
        <v>50.274176194923747</v>
      </c>
      <c r="Q48" s="19">
        <f t="shared" si="13"/>
        <v>45.988514004201512</v>
      </c>
      <c r="R48" s="19">
        <f t="shared" si="13"/>
        <v>45.374720000286658</v>
      </c>
      <c r="S48" s="19">
        <f t="shared" si="13"/>
        <v>50.554700036517467</v>
      </c>
      <c r="T48" s="19">
        <f t="shared" si="13"/>
        <v>49.174747092020915</v>
      </c>
      <c r="U48" s="19">
        <f t="shared" si="13"/>
        <v>47.125463077080411</v>
      </c>
      <c r="V48" s="19">
        <f t="shared" si="13"/>
        <v>43.13079307143807</v>
      </c>
      <c r="W48" s="19">
        <f t="shared" si="13"/>
        <v>50.295380523726827</v>
      </c>
      <c r="X48" s="19">
        <f t="shared" si="13"/>
        <v>45.324584032183253</v>
      </c>
      <c r="Y48" s="19">
        <f t="shared" si="13"/>
        <v>44.617056224486767</v>
      </c>
      <c r="Z48" s="19">
        <f t="shared" si="13"/>
        <v>44.889078331682384</v>
      </c>
      <c r="AA48" s="19">
        <f t="shared" si="13"/>
        <v>43.995815461505714</v>
      </c>
      <c r="AB48" s="19">
        <f t="shared" si="13"/>
        <v>48.811659935258426</v>
      </c>
      <c r="AC48" s="19">
        <f t="shared" si="13"/>
        <v>58.493792081716755</v>
      </c>
      <c r="AD48" s="19">
        <f t="shared" si="13"/>
        <v>60.87643600662657</v>
      </c>
      <c r="AE48" s="19">
        <f t="shared" si="13"/>
        <v>54.364015730395344</v>
      </c>
      <c r="AF48" s="19">
        <f t="shared" si="13"/>
        <v>63.677576300004759</v>
      </c>
      <c r="AG48" s="19">
        <f t="shared" si="13"/>
        <v>65.055716659750459</v>
      </c>
      <c r="AH48" s="19">
        <f t="shared" si="13"/>
        <v>70.892779921175247</v>
      </c>
      <c r="AI48" s="19">
        <f t="shared" si="13"/>
        <v>74.221610259287516</v>
      </c>
      <c r="AJ48" s="19">
        <f t="shared" si="13"/>
        <v>69.422281040087512</v>
      </c>
      <c r="AK48" s="19">
        <f t="shared" si="13"/>
        <v>75.008989772807482</v>
      </c>
      <c r="AL48" s="19">
        <f t="shared" si="13"/>
        <v>65.579446707040347</v>
      </c>
      <c r="AM48" s="19">
        <f t="shared" si="13"/>
        <v>66.61119545958627</v>
      </c>
      <c r="AN48" s="19">
        <f t="shared" si="13"/>
        <v>70.052872969328234</v>
      </c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24" t="e">
        <f>+#REF!+#REF!</f>
        <v>#REF!</v>
      </c>
    </row>
    <row r="49" spans="1:52" x14ac:dyDescent="0.2">
      <c r="A49" s="6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</row>
    <row r="50" spans="1:52" ht="15.75" x14ac:dyDescent="0.25">
      <c r="A50" s="2" t="s">
        <v>7</v>
      </c>
      <c r="B50" s="19">
        <f t="shared" si="13"/>
        <v>7.3507478300063518</v>
      </c>
      <c r="C50" s="19">
        <f t="shared" si="13"/>
        <v>4.0783867269579908</v>
      </c>
      <c r="D50" s="19">
        <f t="shared" si="13"/>
        <v>5.0576349601308248</v>
      </c>
      <c r="E50" s="19">
        <f t="shared" si="13"/>
        <v>3.8051384198142046</v>
      </c>
      <c r="F50" s="19">
        <f t="shared" si="13"/>
        <v>4.1408459739898662</v>
      </c>
      <c r="G50" s="19">
        <f t="shared" si="13"/>
        <v>5.3480522055595241</v>
      </c>
      <c r="H50" s="19">
        <f t="shared" si="13"/>
        <v>2.390647322753487</v>
      </c>
      <c r="I50" s="19">
        <f t="shared" si="13"/>
        <v>4.3271623903294918</v>
      </c>
      <c r="J50" s="19">
        <f t="shared" si="13"/>
        <v>4.9777355487693802</v>
      </c>
      <c r="K50" s="19">
        <f t="shared" si="13"/>
        <v>5.0119373774473015</v>
      </c>
      <c r="L50" s="19">
        <f t="shared" si="13"/>
        <v>6.6294769486377731</v>
      </c>
      <c r="M50" s="19">
        <f t="shared" si="13"/>
        <v>7.346663879271512</v>
      </c>
      <c r="N50" s="19">
        <f t="shared" si="13"/>
        <v>7.8520217373835619</v>
      </c>
      <c r="O50" s="19">
        <f t="shared" si="13"/>
        <v>12.841452357892717</v>
      </c>
      <c r="P50" s="19">
        <f t="shared" si="13"/>
        <v>12.535277111366167</v>
      </c>
      <c r="Q50" s="19">
        <f t="shared" si="13"/>
        <v>14.779661110492498</v>
      </c>
      <c r="R50" s="19">
        <f t="shared" si="13"/>
        <v>12.277126653885187</v>
      </c>
      <c r="S50" s="19">
        <f t="shared" si="13"/>
        <v>11.611443724277665</v>
      </c>
      <c r="T50" s="19">
        <f t="shared" si="13"/>
        <v>10.86623090745419</v>
      </c>
      <c r="U50" s="19">
        <f t="shared" si="13"/>
        <v>12.537005471812254</v>
      </c>
      <c r="V50" s="19">
        <f t="shared" si="13"/>
        <v>12.627422214510178</v>
      </c>
      <c r="W50" s="19">
        <f t="shared" si="13"/>
        <v>8.5845003539290836</v>
      </c>
      <c r="X50" s="19">
        <f t="shared" si="13"/>
        <v>7.3811940093367463</v>
      </c>
      <c r="Y50" s="19">
        <f t="shared" si="13"/>
        <v>7.3381364086635035</v>
      </c>
      <c r="Z50" s="19">
        <f t="shared" si="13"/>
        <v>6.9936929151466707</v>
      </c>
      <c r="AA50" s="19">
        <f t="shared" si="13"/>
        <v>7.4055237917901824</v>
      </c>
      <c r="AB50" s="19">
        <f t="shared" si="13"/>
        <v>7.8436879913096407</v>
      </c>
      <c r="AC50" s="19">
        <f t="shared" si="13"/>
        <v>6.533976742817087</v>
      </c>
      <c r="AD50" s="19">
        <f t="shared" si="13"/>
        <v>5.8229407658507748</v>
      </c>
      <c r="AE50" s="19">
        <f t="shared" si="13"/>
        <v>6.4167531747326461</v>
      </c>
      <c r="AF50" s="19">
        <f t="shared" si="13"/>
        <v>5.163727974446628</v>
      </c>
      <c r="AG50" s="19">
        <f t="shared" si="13"/>
        <v>4.6656286464601067</v>
      </c>
      <c r="AH50" s="19">
        <f t="shared" si="13"/>
        <v>3.9451146517241895</v>
      </c>
      <c r="AI50" s="19">
        <f t="shared" si="13"/>
        <v>3.5380131867532283</v>
      </c>
      <c r="AJ50" s="19">
        <f t="shared" si="13"/>
        <v>6.7476447299571776</v>
      </c>
      <c r="AK50" s="19">
        <f t="shared" si="13"/>
        <v>3.0357806759904755</v>
      </c>
      <c r="AL50" s="19">
        <f t="shared" si="13"/>
        <v>6.2616268800000947</v>
      </c>
      <c r="AM50" s="19">
        <f t="shared" si="13"/>
        <v>4.4011165442879925</v>
      </c>
      <c r="AN50" s="19">
        <f t="shared" si="13"/>
        <v>3.387710085418886</v>
      </c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</row>
    <row r="51" spans="1:52" ht="15.75" x14ac:dyDescent="0.25">
      <c r="A51" s="7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</row>
    <row r="52" spans="1:52" x14ac:dyDescent="0.2">
      <c r="A52" s="6" t="s">
        <v>8</v>
      </c>
      <c r="B52" s="19">
        <f t="shared" si="13"/>
        <v>2.2832654211928198</v>
      </c>
      <c r="C52" s="19">
        <f t="shared" si="13"/>
        <v>1.3848209129176308</v>
      </c>
      <c r="D52" s="19">
        <f t="shared" si="13"/>
        <v>2.0647831783018389</v>
      </c>
      <c r="E52" s="19">
        <f t="shared" si="13"/>
        <v>1.3940003491181363</v>
      </c>
      <c r="F52" s="19">
        <f t="shared" si="13"/>
        <v>1.7851646469713156</v>
      </c>
      <c r="G52" s="19">
        <f t="shared" si="13"/>
        <v>2.2898898230638389</v>
      </c>
      <c r="H52" s="19">
        <f t="shared" si="13"/>
        <v>0</v>
      </c>
      <c r="I52" s="19">
        <f t="shared" si="13"/>
        <v>1.8779171403205557</v>
      </c>
      <c r="J52" s="19">
        <f t="shared" si="13"/>
        <v>1.9464575405062918</v>
      </c>
      <c r="K52" s="19">
        <f t="shared" si="13"/>
        <v>2.0040868879956495</v>
      </c>
      <c r="L52" s="19">
        <f t="shared" si="13"/>
        <v>2.0046429218927262</v>
      </c>
      <c r="M52" s="19">
        <f t="shared" si="13"/>
        <v>2.4513752514171614</v>
      </c>
      <c r="N52" s="19">
        <f t="shared" si="13"/>
        <v>2.5326997600913441</v>
      </c>
      <c r="O52" s="19">
        <f t="shared" si="13"/>
        <v>3.3165271450342155</v>
      </c>
      <c r="P52" s="19">
        <f t="shared" si="13"/>
        <v>3.5355978325220465</v>
      </c>
      <c r="Q52" s="19">
        <f t="shared" si="13"/>
        <v>3.7489509628916124</v>
      </c>
      <c r="R52" s="19">
        <f t="shared" si="13"/>
        <v>3.5686691558430836</v>
      </c>
      <c r="S52" s="19">
        <f t="shared" si="13"/>
        <v>3.1341253678818202</v>
      </c>
      <c r="T52" s="19">
        <f t="shared" si="13"/>
        <v>2.9490974060278559</v>
      </c>
      <c r="U52" s="19">
        <f t="shared" si="13"/>
        <v>3.4348620411936954</v>
      </c>
      <c r="V52" s="19">
        <f t="shared" si="13"/>
        <v>3.340620040159028</v>
      </c>
      <c r="W52" s="19">
        <f t="shared" ref="C52:AN61" si="14">+W19/W$7*100</f>
        <v>3.1961329417761761</v>
      </c>
      <c r="X52" s="19">
        <f t="shared" si="14"/>
        <v>2.8883143078589675</v>
      </c>
      <c r="Y52" s="19">
        <f t="shared" si="14"/>
        <v>2.7373944319582852</v>
      </c>
      <c r="Z52" s="19">
        <f t="shared" si="14"/>
        <v>3.0587641227902189</v>
      </c>
      <c r="AA52" s="19">
        <f t="shared" si="14"/>
        <v>3.0543664317501817</v>
      </c>
      <c r="AB52" s="19">
        <f t="shared" si="14"/>
        <v>3.0594758069970847</v>
      </c>
      <c r="AC52" s="19">
        <f t="shared" si="14"/>
        <v>2.7123677238613015</v>
      </c>
      <c r="AD52" s="19">
        <f t="shared" si="14"/>
        <v>2.4316079655647798</v>
      </c>
      <c r="AE52" s="19">
        <f t="shared" si="14"/>
        <v>2.7873517353028507</v>
      </c>
      <c r="AF52" s="19">
        <f t="shared" si="14"/>
        <v>2.4643065566860121</v>
      </c>
      <c r="AG52" s="19">
        <f t="shared" si="14"/>
        <v>2.0962136182492714</v>
      </c>
      <c r="AH52" s="19">
        <f t="shared" si="14"/>
        <v>1.5224207600866586</v>
      </c>
      <c r="AI52" s="19">
        <f t="shared" si="14"/>
        <v>1.432666416381829</v>
      </c>
      <c r="AJ52" s="19">
        <f t="shared" si="14"/>
        <v>1.3742418908400424</v>
      </c>
      <c r="AK52" s="19">
        <f t="shared" si="14"/>
        <v>1.2256178209528961</v>
      </c>
      <c r="AL52" s="19">
        <f t="shared" si="14"/>
        <v>1.8415065869767835</v>
      </c>
      <c r="AM52" s="19">
        <f t="shared" si="14"/>
        <v>2.0611367266836722</v>
      </c>
      <c r="AN52" s="19">
        <f t="shared" si="14"/>
        <v>1.9148447062616969</v>
      </c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</row>
    <row r="53" spans="1:52" x14ac:dyDescent="0.2">
      <c r="A53" s="6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</row>
    <row r="54" spans="1:52" ht="15.75" x14ac:dyDescent="0.25">
      <c r="A54" s="2" t="s">
        <v>9</v>
      </c>
      <c r="B54" s="19">
        <f t="shared" ref="B54:B62" si="15">+B21/B$7*100</f>
        <v>5.0674824088135315</v>
      </c>
      <c r="C54" s="19">
        <f t="shared" si="14"/>
        <v>2.6935658140403609</v>
      </c>
      <c r="D54" s="19">
        <f t="shared" si="14"/>
        <v>2.9928517818289855</v>
      </c>
      <c r="E54" s="19">
        <f t="shared" si="14"/>
        <v>2.4111380706960674</v>
      </c>
      <c r="F54" s="19">
        <f t="shared" si="14"/>
        <v>2.355681327018551</v>
      </c>
      <c r="G54" s="19">
        <f t="shared" si="14"/>
        <v>3.0581623824956852</v>
      </c>
      <c r="H54" s="19">
        <f t="shared" si="14"/>
        <v>2.390647322753487</v>
      </c>
      <c r="I54" s="19">
        <f t="shared" si="14"/>
        <v>2.4492452500089366</v>
      </c>
      <c r="J54" s="19">
        <f t="shared" si="14"/>
        <v>3.0312780082630884</v>
      </c>
      <c r="K54" s="19">
        <f t="shared" si="14"/>
        <v>3.0078504894516525</v>
      </c>
      <c r="L54" s="19">
        <f t="shared" si="14"/>
        <v>4.624834026745047</v>
      </c>
      <c r="M54" s="19">
        <f t="shared" si="14"/>
        <v>4.8952886278543506</v>
      </c>
      <c r="N54" s="19">
        <f t="shared" si="14"/>
        <v>5.3193219772922173</v>
      </c>
      <c r="O54" s="19">
        <f t="shared" si="14"/>
        <v>9.5249252128585002</v>
      </c>
      <c r="P54" s="19">
        <f t="shared" si="14"/>
        <v>8.9996792788441198</v>
      </c>
      <c r="Q54" s="19">
        <f t="shared" si="14"/>
        <v>11.030710147600885</v>
      </c>
      <c r="R54" s="19">
        <f t="shared" si="14"/>
        <v>8.7084574980421028</v>
      </c>
      <c r="S54" s="19">
        <f t="shared" si="14"/>
        <v>8.477318356395843</v>
      </c>
      <c r="T54" s="19">
        <f t="shared" si="14"/>
        <v>7.9171335014263349</v>
      </c>
      <c r="U54" s="19">
        <f t="shared" si="14"/>
        <v>9.1021434306185593</v>
      </c>
      <c r="V54" s="19">
        <f t="shared" si="14"/>
        <v>9.286802174351152</v>
      </c>
      <c r="W54" s="19">
        <f t="shared" si="14"/>
        <v>5.3883674121529088</v>
      </c>
      <c r="X54" s="19">
        <f t="shared" si="14"/>
        <v>4.4928797014777775</v>
      </c>
      <c r="Y54" s="19">
        <f t="shared" si="14"/>
        <v>4.6007419767052182</v>
      </c>
      <c r="Z54" s="19">
        <f t="shared" si="14"/>
        <v>3.9349287923564522</v>
      </c>
      <c r="AA54" s="19">
        <f t="shared" si="14"/>
        <v>4.3511573600400002</v>
      </c>
      <c r="AB54" s="19">
        <f t="shared" si="14"/>
        <v>4.7842121843125565</v>
      </c>
      <c r="AC54" s="19">
        <f t="shared" si="14"/>
        <v>3.8216090189557841</v>
      </c>
      <c r="AD54" s="19">
        <f t="shared" si="14"/>
        <v>3.3913328002859946</v>
      </c>
      <c r="AE54" s="19">
        <f t="shared" si="14"/>
        <v>3.6294014394297962</v>
      </c>
      <c r="AF54" s="19">
        <f t="shared" si="14"/>
        <v>2.6994214177606159</v>
      </c>
      <c r="AG54" s="19">
        <f t="shared" si="14"/>
        <v>2.5694150282108352</v>
      </c>
      <c r="AH54" s="19">
        <f t="shared" si="14"/>
        <v>2.4226938916375311</v>
      </c>
      <c r="AI54" s="19">
        <f t="shared" si="14"/>
        <v>2.1053467703713991</v>
      </c>
      <c r="AJ54" s="19">
        <f t="shared" si="14"/>
        <v>5.3734028391171353</v>
      </c>
      <c r="AK54" s="19">
        <f t="shared" si="14"/>
        <v>1.8101628550375799</v>
      </c>
      <c r="AL54" s="19">
        <f t="shared" si="14"/>
        <v>4.4201202930233112</v>
      </c>
      <c r="AM54" s="19">
        <f t="shared" si="14"/>
        <v>2.3399798176043198</v>
      </c>
      <c r="AN54" s="19">
        <f t="shared" si="14"/>
        <v>1.4728653791571884</v>
      </c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</row>
    <row r="55" spans="1:52" x14ac:dyDescent="0.2">
      <c r="A55" s="6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</row>
    <row r="56" spans="1:52" x14ac:dyDescent="0.2">
      <c r="A56" s="6" t="s">
        <v>10</v>
      </c>
      <c r="B56" s="19">
        <f t="shared" si="15"/>
        <v>2.1937031698516054</v>
      </c>
      <c r="C56" s="19">
        <f t="shared" si="14"/>
        <v>0.99795388344781333</v>
      </c>
      <c r="D56" s="19">
        <f t="shared" si="14"/>
        <v>0.85348682556787414</v>
      </c>
      <c r="E56" s="19">
        <f t="shared" si="14"/>
        <v>0.27137612732131633</v>
      </c>
      <c r="F56" s="19">
        <f t="shared" si="14"/>
        <v>0.19060315226954885</v>
      </c>
      <c r="G56" s="19">
        <f t="shared" si="14"/>
        <v>0.35993703942136857</v>
      </c>
      <c r="H56" s="19">
        <f t="shared" si="14"/>
        <v>0</v>
      </c>
      <c r="I56" s="19">
        <f t="shared" si="14"/>
        <v>0.52815795357016859</v>
      </c>
      <c r="J56" s="19">
        <f t="shared" si="14"/>
        <v>0.71150369101589983</v>
      </c>
      <c r="K56" s="19">
        <f t="shared" si="14"/>
        <v>0</v>
      </c>
      <c r="L56" s="19">
        <f t="shared" si="14"/>
        <v>0.56689948759707776</v>
      </c>
      <c r="M56" s="19">
        <f t="shared" si="14"/>
        <v>0.46360124774561934</v>
      </c>
      <c r="N56" s="19">
        <f t="shared" si="14"/>
        <v>0</v>
      </c>
      <c r="O56" s="19">
        <f t="shared" si="14"/>
        <v>0.70109979418869195</v>
      </c>
      <c r="P56" s="19">
        <f t="shared" si="14"/>
        <v>0.6690951019476723</v>
      </c>
      <c r="Q56" s="19">
        <f t="shared" si="14"/>
        <v>0.59285797260613848</v>
      </c>
      <c r="R56" s="19">
        <f t="shared" si="14"/>
        <v>0.46129105658498848</v>
      </c>
      <c r="S56" s="19">
        <f t="shared" si="14"/>
        <v>0.68996596313984626</v>
      </c>
      <c r="T56" s="19">
        <f t="shared" si="14"/>
        <v>0.99292774161254593</v>
      </c>
      <c r="U56" s="19">
        <f t="shared" si="14"/>
        <v>1.3812911641073691</v>
      </c>
      <c r="V56" s="19">
        <f t="shared" si="14"/>
        <v>1.9364383401522713</v>
      </c>
      <c r="W56" s="19">
        <f t="shared" si="14"/>
        <v>0</v>
      </c>
      <c r="X56" s="19">
        <f t="shared" si="14"/>
        <v>0</v>
      </c>
      <c r="Y56" s="19">
        <f t="shared" si="14"/>
        <v>0</v>
      </c>
      <c r="Z56" s="19">
        <f t="shared" si="14"/>
        <v>0</v>
      </c>
      <c r="AA56" s="19">
        <f t="shared" si="14"/>
        <v>0</v>
      </c>
      <c r="AB56" s="19">
        <f t="shared" si="14"/>
        <v>0.26347268633467757</v>
      </c>
      <c r="AC56" s="19">
        <f t="shared" si="14"/>
        <v>0.30507978961151139</v>
      </c>
      <c r="AD56" s="19">
        <f t="shared" si="14"/>
        <v>0</v>
      </c>
      <c r="AE56" s="19">
        <f t="shared" si="14"/>
        <v>0</v>
      </c>
      <c r="AF56" s="19">
        <f t="shared" si="14"/>
        <v>0</v>
      </c>
      <c r="AG56" s="19">
        <f t="shared" si="14"/>
        <v>0</v>
      </c>
      <c r="AH56" s="19">
        <f t="shared" si="14"/>
        <v>0.88498036200417673</v>
      </c>
      <c r="AI56" s="19">
        <f t="shared" si="14"/>
        <v>0.85361398430319968</v>
      </c>
      <c r="AJ56" s="19">
        <f t="shared" si="14"/>
        <v>0.51023855984857347</v>
      </c>
      <c r="AK56" s="19">
        <f t="shared" si="14"/>
        <v>0.4456269672421489</v>
      </c>
      <c r="AL56" s="19">
        <f t="shared" si="14"/>
        <v>1.4815388568600096</v>
      </c>
      <c r="AM56" s="19">
        <f t="shared" si="14"/>
        <v>0.21241397281317498</v>
      </c>
      <c r="AN56" s="19">
        <f t="shared" si="14"/>
        <v>0.13668584906484049</v>
      </c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</row>
    <row r="57" spans="1:52" x14ac:dyDescent="0.2">
      <c r="A57" s="6" t="s">
        <v>11</v>
      </c>
      <c r="B57" s="19">
        <f t="shared" si="15"/>
        <v>0.61767324759187314</v>
      </c>
      <c r="C57" s="19">
        <f t="shared" si="14"/>
        <v>0.31454436505063454</v>
      </c>
      <c r="D57" s="19">
        <f t="shared" si="14"/>
        <v>0.35107211051204779</v>
      </c>
      <c r="E57" s="19">
        <f t="shared" si="14"/>
        <v>0.33389354935926369</v>
      </c>
      <c r="F57" s="19">
        <f t="shared" si="14"/>
        <v>0.34792726564274162</v>
      </c>
      <c r="G57" s="19">
        <f t="shared" si="14"/>
        <v>0.45598972527106224</v>
      </c>
      <c r="H57" s="19">
        <f t="shared" si="14"/>
        <v>0.23696766503368558</v>
      </c>
      <c r="I57" s="19">
        <f t="shared" si="14"/>
        <v>0.16434524270892531</v>
      </c>
      <c r="J57" s="19">
        <f t="shared" si="14"/>
        <v>0.34220704534582225</v>
      </c>
      <c r="K57" s="19">
        <f t="shared" si="14"/>
        <v>0.53182083416266335</v>
      </c>
      <c r="L57" s="19">
        <f t="shared" si="14"/>
        <v>0.70834741343433871</v>
      </c>
      <c r="M57" s="19">
        <f t="shared" si="14"/>
        <v>0.67435566472735387</v>
      </c>
      <c r="N57" s="19">
        <f t="shared" si="14"/>
        <v>0.79884474175752673</v>
      </c>
      <c r="O57" s="19">
        <f t="shared" si="14"/>
        <v>1.5567104421046105</v>
      </c>
      <c r="P57" s="19">
        <f t="shared" si="14"/>
        <v>1.6519837235260861</v>
      </c>
      <c r="Q57" s="19">
        <f t="shared" si="14"/>
        <v>1.7913528549148583</v>
      </c>
      <c r="R57" s="19">
        <f t="shared" si="14"/>
        <v>1.2982567420711557</v>
      </c>
      <c r="S57" s="19">
        <f t="shared" si="14"/>
        <v>1.3365223398312673</v>
      </c>
      <c r="T57" s="19">
        <f t="shared" si="14"/>
        <v>1.3462560150728788</v>
      </c>
      <c r="U57" s="19">
        <f t="shared" si="14"/>
        <v>1.3508950659819903</v>
      </c>
      <c r="V57" s="19">
        <f t="shared" si="14"/>
        <v>1.2904753565144622</v>
      </c>
      <c r="W57" s="19">
        <f t="shared" si="14"/>
        <v>1.0544955708424442</v>
      </c>
      <c r="X57" s="19">
        <f t="shared" si="14"/>
        <v>0.80599119451076207</v>
      </c>
      <c r="Y57" s="19">
        <f t="shared" si="14"/>
        <v>0.88831779367133046</v>
      </c>
      <c r="Z57" s="19">
        <f t="shared" si="14"/>
        <v>0.90826228768428663</v>
      </c>
      <c r="AA57" s="19">
        <f t="shared" si="14"/>
        <v>1.0533280925789392</v>
      </c>
      <c r="AB57" s="19">
        <f t="shared" si="14"/>
        <v>0.95562639685119899</v>
      </c>
      <c r="AC57" s="19">
        <f t="shared" si="14"/>
        <v>0.7326791556221175</v>
      </c>
      <c r="AD57" s="19">
        <f t="shared" si="14"/>
        <v>0.61013535604293789</v>
      </c>
      <c r="AE57" s="19">
        <f t="shared" si="14"/>
        <v>0.70035494247554686</v>
      </c>
      <c r="AF57" s="19">
        <f t="shared" si="14"/>
        <v>0.47484737642053343</v>
      </c>
      <c r="AG57" s="19">
        <f t="shared" si="14"/>
        <v>0.4096287420758008</v>
      </c>
      <c r="AH57" s="19">
        <f t="shared" si="14"/>
        <v>0.30651480673734466</v>
      </c>
      <c r="AI57" s="19">
        <f t="shared" si="14"/>
        <v>0.21650988513738798</v>
      </c>
      <c r="AJ57" s="19">
        <f t="shared" si="14"/>
        <v>0.19055214662857584</v>
      </c>
      <c r="AK57" s="19">
        <f t="shared" si="14"/>
        <v>0.16087446707613132</v>
      </c>
      <c r="AL57" s="19">
        <f t="shared" si="14"/>
        <v>0.24491476416182528</v>
      </c>
      <c r="AM57" s="19">
        <f t="shared" si="14"/>
        <v>0.21739831045221561</v>
      </c>
      <c r="AN57" s="19">
        <f t="shared" si="14"/>
        <v>0.14726143423752111</v>
      </c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</row>
    <row r="58" spans="1:52" x14ac:dyDescent="0.2">
      <c r="A58" s="6" t="s">
        <v>12</v>
      </c>
      <c r="B58" s="19">
        <f t="shared" si="15"/>
        <v>0.53545461743851508</v>
      </c>
      <c r="C58" s="19">
        <f t="shared" si="14"/>
        <v>0.28926070464673914</v>
      </c>
      <c r="D58" s="19">
        <f t="shared" si="14"/>
        <v>0.3822807360702048</v>
      </c>
      <c r="E58" s="19">
        <f t="shared" si="14"/>
        <v>0.38866523661315516</v>
      </c>
      <c r="F58" s="19">
        <f t="shared" si="14"/>
        <v>0.41751269291510829</v>
      </c>
      <c r="G58" s="19">
        <f t="shared" si="14"/>
        <v>0.48466517014691946</v>
      </c>
      <c r="H58" s="19">
        <f t="shared" si="14"/>
        <v>0.53942318424961577</v>
      </c>
      <c r="I58" s="19">
        <f t="shared" si="14"/>
        <v>0.2933370756677518</v>
      </c>
      <c r="J58" s="19">
        <f t="shared" si="14"/>
        <v>0.33956883433059698</v>
      </c>
      <c r="K58" s="19">
        <f t="shared" si="14"/>
        <v>0.40354058157199124</v>
      </c>
      <c r="L58" s="19">
        <f t="shared" si="14"/>
        <v>0.47310703699581602</v>
      </c>
      <c r="M58" s="19">
        <f t="shared" si="14"/>
        <v>0.47843734491349937</v>
      </c>
      <c r="N58" s="19">
        <f t="shared" si="14"/>
        <v>0.62783914499201288</v>
      </c>
      <c r="O58" s="19">
        <f t="shared" si="14"/>
        <v>1.0312568574177265</v>
      </c>
      <c r="P58" s="19">
        <f t="shared" si="14"/>
        <v>1.0852455170201312</v>
      </c>
      <c r="Q58" s="19">
        <f t="shared" si="14"/>
        <v>1.0618202016169409</v>
      </c>
      <c r="R58" s="19">
        <f t="shared" si="14"/>
        <v>0.80510988207068401</v>
      </c>
      <c r="S58" s="19">
        <f t="shared" si="14"/>
        <v>0.6365809869406529</v>
      </c>
      <c r="T58" s="19">
        <f t="shared" si="14"/>
        <v>0.5750123820986569</v>
      </c>
      <c r="U58" s="19">
        <f t="shared" si="14"/>
        <v>0.54433160495874033</v>
      </c>
      <c r="V58" s="19">
        <f t="shared" si="14"/>
        <v>0.5932313117901522</v>
      </c>
      <c r="W58" s="19">
        <f t="shared" si="14"/>
        <v>0.52217399313121515</v>
      </c>
      <c r="X58" s="19">
        <f t="shared" si="14"/>
        <v>0.38834355775295021</v>
      </c>
      <c r="Y58" s="19">
        <f t="shared" si="14"/>
        <v>0.34337945732166897</v>
      </c>
      <c r="Z58" s="19">
        <f t="shared" si="14"/>
        <v>0.45077478233220264</v>
      </c>
      <c r="AA58" s="19">
        <f t="shared" si="14"/>
        <v>0.76432209405415064</v>
      </c>
      <c r="AB58" s="19">
        <f t="shared" si="14"/>
        <v>1.1993686000427626</v>
      </c>
      <c r="AC58" s="19">
        <f t="shared" si="14"/>
        <v>1.0274771759724386</v>
      </c>
      <c r="AD58" s="19">
        <f t="shared" si="14"/>
        <v>0.82272883910273464</v>
      </c>
      <c r="AE58" s="19">
        <f t="shared" si="14"/>
        <v>0.63951478558066788</v>
      </c>
      <c r="AF58" s="19">
        <f t="shared" si="14"/>
        <v>0.48830701323473585</v>
      </c>
      <c r="AG58" s="19">
        <f t="shared" si="14"/>
        <v>0.31831064242008555</v>
      </c>
      <c r="AH58" s="19">
        <f t="shared" si="14"/>
        <v>0.20280126006862262</v>
      </c>
      <c r="AI58" s="19">
        <f t="shared" si="14"/>
        <v>0.13244770918056939</v>
      </c>
      <c r="AJ58" s="19">
        <f t="shared" si="14"/>
        <v>0.17284663019097929</v>
      </c>
      <c r="AK58" s="19">
        <f t="shared" si="14"/>
        <v>0.12168183731572063</v>
      </c>
      <c r="AL58" s="19">
        <f t="shared" si="14"/>
        <v>0.21022245381677254</v>
      </c>
      <c r="AM58" s="19">
        <f t="shared" si="14"/>
        <v>0.15229440200367364</v>
      </c>
      <c r="AN58" s="19">
        <f t="shared" si="14"/>
        <v>0.14752625228399546</v>
      </c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</row>
    <row r="59" spans="1:52" x14ac:dyDescent="0.2">
      <c r="A59" s="6" t="s">
        <v>13</v>
      </c>
      <c r="B59" s="19">
        <f t="shared" si="15"/>
        <v>2.5573399332287496E-2</v>
      </c>
      <c r="C59" s="19">
        <f t="shared" si="14"/>
        <v>1.573472452688976E-2</v>
      </c>
      <c r="D59" s="19">
        <f t="shared" si="14"/>
        <v>1.4514646026363319E-2</v>
      </c>
      <c r="E59" s="19">
        <f t="shared" si="14"/>
        <v>1.2894215925066357E-2</v>
      </c>
      <c r="F59" s="19">
        <f t="shared" si="14"/>
        <v>1.7700721782840888E-2</v>
      </c>
      <c r="G59" s="19">
        <f t="shared" si="14"/>
        <v>3.9456661249895095E-2</v>
      </c>
      <c r="H59" s="19">
        <f t="shared" si="14"/>
        <v>1.9542762812828861E-2</v>
      </c>
      <c r="I59" s="19">
        <f t="shared" si="14"/>
        <v>1.998861042604563E-2</v>
      </c>
      <c r="J59" s="19">
        <f t="shared" si="14"/>
        <v>3.9440924074733444E-2</v>
      </c>
      <c r="K59" s="19">
        <f t="shared" si="14"/>
        <v>5.6381434972335338E-2</v>
      </c>
      <c r="L59" s="19">
        <f t="shared" si="14"/>
        <v>0.11778253673407615</v>
      </c>
      <c r="M59" s="19">
        <f t="shared" si="14"/>
        <v>8.2918489227179773E-2</v>
      </c>
      <c r="N59" s="19">
        <f t="shared" si="14"/>
        <v>8.1418352649752349E-2</v>
      </c>
      <c r="O59" s="19">
        <f t="shared" si="14"/>
        <v>8.1107259267951981E-2</v>
      </c>
      <c r="P59" s="19">
        <f t="shared" si="14"/>
        <v>0.1211501407237317</v>
      </c>
      <c r="Q59" s="19">
        <f t="shared" si="14"/>
        <v>7.4535698455609492E-2</v>
      </c>
      <c r="R59" s="19">
        <f t="shared" si="14"/>
        <v>4.5908565554766273E-2</v>
      </c>
      <c r="S59" s="19">
        <f t="shared" si="14"/>
        <v>4.234818338151379E-2</v>
      </c>
      <c r="T59" s="19">
        <f t="shared" si="14"/>
        <v>2.5553861350950328E-2</v>
      </c>
      <c r="U59" s="19">
        <f t="shared" si="14"/>
        <v>3.9857445481060898E-2</v>
      </c>
      <c r="V59" s="19">
        <f t="shared" si="14"/>
        <v>6.002393321990461E-2</v>
      </c>
      <c r="W59" s="19">
        <f t="shared" si="14"/>
        <v>6.5035662562581864E-2</v>
      </c>
      <c r="X59" s="19">
        <f t="shared" si="14"/>
        <v>0.22082267757856827</v>
      </c>
      <c r="Y59" s="19">
        <f t="shared" si="14"/>
        <v>0.71776648876451798</v>
      </c>
      <c r="Z59" s="19">
        <f t="shared" si="14"/>
        <v>0</v>
      </c>
      <c r="AA59" s="19">
        <f t="shared" si="14"/>
        <v>0</v>
      </c>
      <c r="AB59" s="19">
        <f t="shared" si="14"/>
        <v>2.2068873294717534E-2</v>
      </c>
      <c r="AC59" s="19">
        <f t="shared" si="14"/>
        <v>1.5147622310337326E-2</v>
      </c>
      <c r="AD59" s="19">
        <f t="shared" si="14"/>
        <v>1.0111652234540771E-2</v>
      </c>
      <c r="AE59" s="19">
        <f t="shared" si="14"/>
        <v>2.3567607199364699E-2</v>
      </c>
      <c r="AF59" s="19">
        <f t="shared" si="14"/>
        <v>2.155658351338452E-2</v>
      </c>
      <c r="AG59" s="19">
        <f t="shared" si="14"/>
        <v>4.2114635434465843E-2</v>
      </c>
      <c r="AH59" s="19">
        <f t="shared" si="14"/>
        <v>1.0575103127504754E-2</v>
      </c>
      <c r="AI59" s="19">
        <f t="shared" si="14"/>
        <v>6.8437514428966234E-3</v>
      </c>
      <c r="AJ59" s="19">
        <f t="shared" si="14"/>
        <v>1.3973812768571995E-2</v>
      </c>
      <c r="AK59" s="19">
        <f t="shared" si="14"/>
        <v>1.6332654907239175E-2</v>
      </c>
      <c r="AL59" s="19">
        <f t="shared" si="14"/>
        <v>2.2676140064803112E-2</v>
      </c>
      <c r="AM59" s="19">
        <f t="shared" si="14"/>
        <v>0</v>
      </c>
      <c r="AN59" s="19">
        <f t="shared" si="14"/>
        <v>0</v>
      </c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</row>
    <row r="60" spans="1:52" x14ac:dyDescent="0.2">
      <c r="A60" s="6" t="s">
        <v>14</v>
      </c>
      <c r="B60" s="19">
        <f t="shared" si="15"/>
        <v>0.61169578470416197</v>
      </c>
      <c r="C60" s="19">
        <f t="shared" si="14"/>
        <v>0.36236409967221789</v>
      </c>
      <c r="D60" s="19">
        <f t="shared" si="14"/>
        <v>0.66720366488801197</v>
      </c>
      <c r="E60" s="19">
        <f t="shared" si="14"/>
        <v>0.5332368519298023</v>
      </c>
      <c r="F60" s="19">
        <f t="shared" si="14"/>
        <v>0.43670013436842431</v>
      </c>
      <c r="G60" s="19">
        <f t="shared" si="14"/>
        <v>0.48069930255160526</v>
      </c>
      <c r="H60" s="19">
        <f t="shared" si="14"/>
        <v>0.42440646557468603</v>
      </c>
      <c r="I60" s="19">
        <f t="shared" si="14"/>
        <v>0.40697035769590623</v>
      </c>
      <c r="J60" s="19">
        <f t="shared" si="14"/>
        <v>0.43312945053470059</v>
      </c>
      <c r="K60" s="19">
        <f t="shared" si="14"/>
        <v>0.40973624706388773</v>
      </c>
      <c r="L60" s="19">
        <f t="shared" si="14"/>
        <v>0.47508392705532732</v>
      </c>
      <c r="M60" s="19">
        <f t="shared" si="14"/>
        <v>0.52992045294517764</v>
      </c>
      <c r="N60" s="19">
        <f t="shared" si="14"/>
        <v>0.57245718272182078</v>
      </c>
      <c r="O60" s="19">
        <f t="shared" si="14"/>
        <v>0.90036085226925155</v>
      </c>
      <c r="P60" s="19">
        <f t="shared" si="14"/>
        <v>0.96226189019401187</v>
      </c>
      <c r="Q60" s="19">
        <f t="shared" si="14"/>
        <v>0.88499348292862912</v>
      </c>
      <c r="R60" s="19">
        <f t="shared" si="14"/>
        <v>0.82298748081770146</v>
      </c>
      <c r="S60" s="19">
        <f t="shared" si="14"/>
        <v>0.67152633367752235</v>
      </c>
      <c r="T60" s="19">
        <f t="shared" si="14"/>
        <v>0.68131387432285806</v>
      </c>
      <c r="U60" s="19">
        <f t="shared" si="14"/>
        <v>0.66092796826355016</v>
      </c>
      <c r="V60" s="19">
        <f t="shared" si="14"/>
        <v>0.71236764521538054</v>
      </c>
      <c r="W60" s="19">
        <f t="shared" si="14"/>
        <v>0.49814285618007759</v>
      </c>
      <c r="X60" s="19">
        <f t="shared" si="14"/>
        <v>0.33558430582127285</v>
      </c>
      <c r="Y60" s="19">
        <f t="shared" si="14"/>
        <v>0.37368596820238575</v>
      </c>
      <c r="Z60" s="19">
        <f t="shared" si="14"/>
        <v>0.71304678614538175</v>
      </c>
      <c r="AA60" s="19">
        <f t="shared" si="14"/>
        <v>0.58631361785386094</v>
      </c>
      <c r="AB60" s="19">
        <f t="shared" si="14"/>
        <v>0.49483412068625421</v>
      </c>
      <c r="AC60" s="19">
        <f t="shared" si="14"/>
        <v>0.44433289598874837</v>
      </c>
      <c r="AD60" s="19">
        <f t="shared" si="14"/>
        <v>0.4349025569277955</v>
      </c>
      <c r="AE60" s="19">
        <f t="shared" si="14"/>
        <v>0.57239706860971151</v>
      </c>
      <c r="AF60" s="19">
        <f t="shared" si="14"/>
        <v>0.59069452509241804</v>
      </c>
      <c r="AG60" s="19">
        <f t="shared" si="14"/>
        <v>0.42208974681963685</v>
      </c>
      <c r="AH60" s="19">
        <f t="shared" si="14"/>
        <v>0.25413805909780512</v>
      </c>
      <c r="AI60" s="19">
        <f t="shared" si="14"/>
        <v>0.20759112807798197</v>
      </c>
      <c r="AJ60" s="19">
        <f t="shared" si="14"/>
        <v>0.17785584148565994</v>
      </c>
      <c r="AK60" s="19">
        <f t="shared" si="14"/>
        <v>0.20821526204409255</v>
      </c>
      <c r="AL60" s="19">
        <f t="shared" si="14"/>
        <v>0.27307279772829801</v>
      </c>
      <c r="AM60" s="19">
        <f t="shared" si="14"/>
        <v>0.19565902749557285</v>
      </c>
      <c r="AN60" s="19">
        <f t="shared" si="14"/>
        <v>0.2154697140850034</v>
      </c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</row>
    <row r="61" spans="1:52" x14ac:dyDescent="0.2">
      <c r="A61" s="6" t="s">
        <v>15</v>
      </c>
      <c r="B61" s="19">
        <f t="shared" si="15"/>
        <v>0.70978176444042962</v>
      </c>
      <c r="C61" s="19">
        <f t="shared" si="14"/>
        <v>0.49411238948467745</v>
      </c>
      <c r="D61" s="19">
        <f t="shared" si="14"/>
        <v>0.49076311500718522</v>
      </c>
      <c r="E61" s="19">
        <f t="shared" si="14"/>
        <v>0.59013447590738188</v>
      </c>
      <c r="F61" s="19">
        <f t="shared" si="14"/>
        <v>0.6569948018796008</v>
      </c>
      <c r="G61" s="19">
        <f t="shared" si="14"/>
        <v>0.76967601936941688</v>
      </c>
      <c r="H61" s="19">
        <f t="shared" si="14"/>
        <v>0.80404376533602906</v>
      </c>
      <c r="I61" s="19">
        <f t="shared" si="14"/>
        <v>0.77598797399518804</v>
      </c>
      <c r="J61" s="19">
        <f t="shared" si="14"/>
        <v>0.7360013647287057</v>
      </c>
      <c r="K61" s="19">
        <f t="shared" si="14"/>
        <v>0.90498729132645594</v>
      </c>
      <c r="L61" s="19">
        <f t="shared" ref="C61:AN62" si="16">+L28/L$7*100</f>
        <v>1.2249842229633081</v>
      </c>
      <c r="M61" s="19">
        <f t="shared" si="16"/>
        <v>1.2571327482679484</v>
      </c>
      <c r="N61" s="19">
        <f t="shared" si="16"/>
        <v>1.4617945107066286</v>
      </c>
      <c r="O61" s="19">
        <f t="shared" si="16"/>
        <v>2.969119706734459</v>
      </c>
      <c r="P61" s="19">
        <f t="shared" si="16"/>
        <v>2.7341606851006515</v>
      </c>
      <c r="Q61" s="19">
        <f t="shared" si="16"/>
        <v>3.8761429495207169</v>
      </c>
      <c r="R61" s="19">
        <f t="shared" si="16"/>
        <v>3.1287928629538664</v>
      </c>
      <c r="S61" s="19">
        <f t="shared" si="16"/>
        <v>3.0913724122342305</v>
      </c>
      <c r="T61" s="19">
        <f t="shared" si="16"/>
        <v>2.6321028119140015</v>
      </c>
      <c r="U61" s="19">
        <f t="shared" si="16"/>
        <v>3.1318462578710946</v>
      </c>
      <c r="V61" s="19">
        <f t="shared" si="16"/>
        <v>3.1652627267227533</v>
      </c>
      <c r="W61" s="19">
        <f t="shared" si="16"/>
        <v>2.1214333229413618</v>
      </c>
      <c r="X61" s="19">
        <f t="shared" si="16"/>
        <v>1.9466470137461711</v>
      </c>
      <c r="Y61" s="19">
        <f t="shared" si="16"/>
        <v>1.3807021189634217</v>
      </c>
      <c r="Z61" s="19">
        <f t="shared" si="16"/>
        <v>1.0631435828020079</v>
      </c>
      <c r="AA61" s="19">
        <f t="shared" si="16"/>
        <v>1.0124154028050281</v>
      </c>
      <c r="AB61" s="19">
        <f t="shared" si="16"/>
        <v>0.97959264356338782</v>
      </c>
      <c r="AC61" s="19">
        <f t="shared" si="16"/>
        <v>0.6115338716120573</v>
      </c>
      <c r="AD61" s="19">
        <f t="shared" si="16"/>
        <v>0.88824255584112466</v>
      </c>
      <c r="AE61" s="19">
        <f t="shared" si="16"/>
        <v>1.0367740972419903</v>
      </c>
      <c r="AF61" s="19">
        <f t="shared" si="16"/>
        <v>0.75124025763619851</v>
      </c>
      <c r="AG61" s="19">
        <f t="shared" si="16"/>
        <v>1.0135070698734006</v>
      </c>
      <c r="AH61" s="19">
        <f t="shared" si="16"/>
        <v>0.47111717961962002</v>
      </c>
      <c r="AI61" s="19">
        <f t="shared" si="16"/>
        <v>0.4894016654742297</v>
      </c>
      <c r="AJ61" s="19">
        <f t="shared" si="16"/>
        <v>4.0610954763109604</v>
      </c>
      <c r="AK61" s="19">
        <f t="shared" si="16"/>
        <v>0.64743548824450625</v>
      </c>
      <c r="AL61" s="19">
        <f t="shared" si="16"/>
        <v>1.8269428755503716</v>
      </c>
      <c r="AM61" s="19">
        <f t="shared" si="16"/>
        <v>1.3116256551732581</v>
      </c>
      <c r="AN61" s="19">
        <f t="shared" si="16"/>
        <v>0.64538433782963733</v>
      </c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</row>
    <row r="62" spans="1:52" x14ac:dyDescent="0.2">
      <c r="A62" s="6" t="s">
        <v>16</v>
      </c>
      <c r="B62" s="19">
        <f t="shared" si="15"/>
        <v>0.37360042545465888</v>
      </c>
      <c r="C62" s="19">
        <f t="shared" si="16"/>
        <v>0.21959564721138825</v>
      </c>
      <c r="D62" s="19">
        <f t="shared" si="16"/>
        <v>0.23353068375729816</v>
      </c>
      <c r="E62" s="19">
        <f t="shared" si="16"/>
        <v>0.28093761364008213</v>
      </c>
      <c r="F62" s="19">
        <f t="shared" si="16"/>
        <v>0.28824255816028599</v>
      </c>
      <c r="G62" s="19">
        <f t="shared" si="16"/>
        <v>0.46773846448541767</v>
      </c>
      <c r="H62" s="19">
        <f t="shared" si="16"/>
        <v>0.36626347974664214</v>
      </c>
      <c r="I62" s="19">
        <f t="shared" si="16"/>
        <v>0.26045803594495043</v>
      </c>
      <c r="J62" s="19">
        <f t="shared" si="16"/>
        <v>0.42942669823263008</v>
      </c>
      <c r="K62" s="19">
        <f t="shared" si="16"/>
        <v>0.70138410035431875</v>
      </c>
      <c r="L62" s="19">
        <f t="shared" si="16"/>
        <v>1.0586294019651024</v>
      </c>
      <c r="M62" s="19">
        <f t="shared" si="16"/>
        <v>1.4089226800275716</v>
      </c>
      <c r="N62" s="19">
        <f t="shared" si="16"/>
        <v>1.7769680444644764</v>
      </c>
      <c r="O62" s="19">
        <f t="shared" si="16"/>
        <v>2.2852703008758084</v>
      </c>
      <c r="P62" s="19">
        <f t="shared" si="16"/>
        <v>1.7757822203318354</v>
      </c>
      <c r="Q62" s="19">
        <f t="shared" si="16"/>
        <v>2.7490069875579932</v>
      </c>
      <c r="R62" s="19">
        <f t="shared" si="16"/>
        <v>2.1461109079889402</v>
      </c>
      <c r="S62" s="19">
        <f t="shared" si="16"/>
        <v>2.0090021371908113</v>
      </c>
      <c r="T62" s="19">
        <f t="shared" si="16"/>
        <v>1.6639668150544433</v>
      </c>
      <c r="U62" s="19">
        <f t="shared" si="16"/>
        <v>1.9929939239547536</v>
      </c>
      <c r="V62" s="19">
        <f t="shared" si="16"/>
        <v>1.5290028607362263</v>
      </c>
      <c r="W62" s="19">
        <f t="shared" si="16"/>
        <v>1.1270860064952271</v>
      </c>
      <c r="X62" s="19">
        <f t="shared" si="16"/>
        <v>0.79549095206805298</v>
      </c>
      <c r="Y62" s="19">
        <f t="shared" si="16"/>
        <v>0.8968901497818933</v>
      </c>
      <c r="Z62" s="19">
        <f t="shared" si="16"/>
        <v>0.79970135339257309</v>
      </c>
      <c r="AA62" s="19">
        <f t="shared" si="16"/>
        <v>0.93477815274802123</v>
      </c>
      <c r="AB62" s="19">
        <f t="shared" si="16"/>
        <v>0.8692488635395581</v>
      </c>
      <c r="AC62" s="19">
        <f t="shared" si="16"/>
        <v>0.68535850783857433</v>
      </c>
      <c r="AD62" s="19">
        <f t="shared" si="16"/>
        <v>0.62521184013686126</v>
      </c>
      <c r="AE62" s="19">
        <f t="shared" si="16"/>
        <v>0.65679293832251451</v>
      </c>
      <c r="AF62" s="19">
        <f t="shared" si="16"/>
        <v>0.37277566186334538</v>
      </c>
      <c r="AG62" s="19">
        <f t="shared" si="16"/>
        <v>0.3637641915874455</v>
      </c>
      <c r="AH62" s="19">
        <f t="shared" si="16"/>
        <v>0.29256712098245741</v>
      </c>
      <c r="AI62" s="19">
        <f t="shared" si="16"/>
        <v>0.19893864675513398</v>
      </c>
      <c r="AJ62" s="19">
        <f t="shared" si="16"/>
        <v>0.24684037188381358</v>
      </c>
      <c r="AK62" s="19">
        <f t="shared" si="16"/>
        <v>0.20999617820774086</v>
      </c>
      <c r="AL62" s="19">
        <f t="shared" si="16"/>
        <v>0.36075240484123089</v>
      </c>
      <c r="AM62" s="19">
        <f t="shared" si="16"/>
        <v>0.25058844966642485</v>
      </c>
      <c r="AN62" s="19">
        <f t="shared" si="16"/>
        <v>0.18053779165619066</v>
      </c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</row>
  </sheetData>
  <pageMargins left="0.75" right="0.75" top="0.51" bottom="0.39" header="0.5" footer="0.4"/>
  <pageSetup paperSize="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Z25"/>
  <sheetViews>
    <sheetView topLeftCell="AS1" workbookViewId="0"/>
  </sheetViews>
  <sheetFormatPr defaultRowHeight="15" x14ac:dyDescent="0.2"/>
  <cols>
    <col min="1" max="1" width="11" customWidth="1"/>
    <col min="2" max="2" width="59" bestFit="1" customWidth="1"/>
    <col min="3" max="29" width="12.5546875" bestFit="1" customWidth="1"/>
    <col min="30" max="41" width="13.6640625" bestFit="1" customWidth="1"/>
    <col min="42" max="52" width="13.5546875" bestFit="1" customWidth="1"/>
  </cols>
  <sheetData>
    <row r="1" spans="1:52" ht="18" x14ac:dyDescent="0.25">
      <c r="A1" s="41" t="s">
        <v>69</v>
      </c>
      <c r="H1" s="13"/>
      <c r="T1" s="13"/>
      <c r="U1" s="13"/>
      <c r="V1" s="13"/>
    </row>
    <row r="2" spans="1:52" ht="18" x14ac:dyDescent="0.25">
      <c r="A2" s="41" t="s">
        <v>19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</row>
    <row r="3" spans="1:52" x14ac:dyDescent="0.2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</row>
    <row r="4" spans="1:52" ht="30.75" customHeight="1" x14ac:dyDescent="0.2">
      <c r="A4" s="36" t="s">
        <v>90</v>
      </c>
      <c r="B4" s="37" t="s">
        <v>88</v>
      </c>
      <c r="C4" s="38" t="s">
        <v>48</v>
      </c>
      <c r="D4" s="38" t="s">
        <v>56</v>
      </c>
      <c r="E4" s="38" t="s">
        <v>57</v>
      </c>
      <c r="F4" s="38" t="s">
        <v>58</v>
      </c>
      <c r="G4" s="38" t="s">
        <v>59</v>
      </c>
      <c r="H4" s="38" t="s">
        <v>60</v>
      </c>
      <c r="I4" s="38" t="s">
        <v>101</v>
      </c>
      <c r="J4" s="38" t="s">
        <v>51</v>
      </c>
      <c r="K4" s="38" t="s">
        <v>52</v>
      </c>
      <c r="L4" s="38" t="s">
        <v>53</v>
      </c>
      <c r="M4" s="38" t="s">
        <v>54</v>
      </c>
      <c r="N4" s="38" t="s">
        <v>55</v>
      </c>
      <c r="O4" s="38" t="s">
        <v>61</v>
      </c>
      <c r="P4" s="54" t="s">
        <v>82</v>
      </c>
      <c r="Q4" s="37" t="s">
        <v>62</v>
      </c>
      <c r="R4" s="37" t="s">
        <v>63</v>
      </c>
      <c r="S4" s="37" t="s">
        <v>64</v>
      </c>
      <c r="T4" s="39" t="s">
        <v>83</v>
      </c>
      <c r="U4" s="39" t="s">
        <v>84</v>
      </c>
      <c r="V4" s="39" t="s">
        <v>85</v>
      </c>
      <c r="W4" s="55" t="s">
        <v>21</v>
      </c>
      <c r="X4" s="55" t="s">
        <v>65</v>
      </c>
      <c r="Y4" s="37" t="s">
        <v>86</v>
      </c>
      <c r="Z4" s="37" t="s">
        <v>99</v>
      </c>
      <c r="AA4" s="38" t="s">
        <v>102</v>
      </c>
      <c r="AB4" s="38" t="s">
        <v>103</v>
      </c>
      <c r="AC4" s="38" t="s">
        <v>66</v>
      </c>
      <c r="AD4" s="38" t="s">
        <v>67</v>
      </c>
      <c r="AE4" s="38" t="s">
        <v>104</v>
      </c>
      <c r="AF4" s="38" t="s">
        <v>105</v>
      </c>
      <c r="AG4" s="38" t="s">
        <v>106</v>
      </c>
      <c r="AH4" s="38" t="s">
        <v>107</v>
      </c>
      <c r="AI4" s="38" t="s">
        <v>68</v>
      </c>
      <c r="AJ4" s="38" t="s">
        <v>22</v>
      </c>
      <c r="AK4" s="38" t="s">
        <v>23</v>
      </c>
      <c r="AL4" s="38" t="s">
        <v>24</v>
      </c>
      <c r="AM4" s="38" t="s">
        <v>25</v>
      </c>
      <c r="AN4" s="38" t="s">
        <v>26</v>
      </c>
      <c r="AO4" s="38" t="s">
        <v>27</v>
      </c>
      <c r="AP4" s="38" t="s">
        <v>70</v>
      </c>
      <c r="AQ4" s="38" t="s">
        <v>71</v>
      </c>
      <c r="AR4" s="38" t="s">
        <v>72</v>
      </c>
      <c r="AS4" s="38" t="s">
        <v>73</v>
      </c>
      <c r="AT4" s="38" t="s">
        <v>74</v>
      </c>
      <c r="AU4" s="38" t="s">
        <v>75</v>
      </c>
      <c r="AV4" s="38" t="s">
        <v>76</v>
      </c>
      <c r="AW4" s="38" t="s">
        <v>77</v>
      </c>
      <c r="AX4" s="38" t="s">
        <v>78</v>
      </c>
      <c r="AY4" s="38" t="s">
        <v>79</v>
      </c>
      <c r="AZ4" s="38" t="s">
        <v>108</v>
      </c>
    </row>
    <row r="5" spans="1:52" ht="15.75" x14ac:dyDescent="0.25">
      <c r="A5" s="53" t="s">
        <v>89</v>
      </c>
      <c r="B5" s="53"/>
      <c r="C5" s="34">
        <f>SUM(C6:C15)</f>
        <v>1975006.5</v>
      </c>
      <c r="D5" s="34">
        <f t="shared" ref="D5:AZ5" si="0">SUM(D6:D15)</f>
        <v>3590361.5</v>
      </c>
      <c r="E5" s="34">
        <f t="shared" si="0"/>
        <v>3776113</v>
      </c>
      <c r="F5" s="34">
        <f t="shared" si="0"/>
        <v>3657294.8148148144</v>
      </c>
      <c r="G5" s="34">
        <f t="shared" si="0"/>
        <v>3565255.555555556</v>
      </c>
      <c r="H5" s="34">
        <f t="shared" si="0"/>
        <v>3851699.9999999995</v>
      </c>
      <c r="I5" s="34">
        <f t="shared" si="0"/>
        <v>4229382.222222222</v>
      </c>
      <c r="J5" s="34">
        <f t="shared" si="0"/>
        <v>5923394.444444444</v>
      </c>
      <c r="K5" s="34">
        <f t="shared" si="0"/>
        <v>6270952.2222222211</v>
      </c>
      <c r="L5" s="34">
        <f t="shared" si="0"/>
        <v>6535853.7037037034</v>
      </c>
      <c r="M5" s="34">
        <f t="shared" si="0"/>
        <v>5504823.7037037024</v>
      </c>
      <c r="N5" s="34">
        <f t="shared" si="0"/>
        <v>4601688.8888888881</v>
      </c>
      <c r="O5" s="34">
        <f t="shared" si="0"/>
        <v>4180364.8148148148</v>
      </c>
      <c r="P5" s="34">
        <f t="shared" si="0"/>
        <v>3728893.3333333335</v>
      </c>
      <c r="Q5" s="34">
        <f t="shared" si="0"/>
        <v>4067154.8148148144</v>
      </c>
      <c r="R5" s="34">
        <f t="shared" si="0"/>
        <v>4365447.0370370364</v>
      </c>
      <c r="S5" s="34">
        <f t="shared" si="0"/>
        <v>5105075.1851851847</v>
      </c>
      <c r="T5" s="34">
        <f t="shared" si="0"/>
        <v>5036884.444444444</v>
      </c>
      <c r="U5" s="34">
        <f t="shared" si="0"/>
        <v>5491607.215185185</v>
      </c>
      <c r="V5" s="34">
        <f t="shared" si="0"/>
        <v>5235237.3566666665</v>
      </c>
      <c r="W5" s="34">
        <f t="shared" si="0"/>
        <v>5922426.1314851856</v>
      </c>
      <c r="X5" s="34">
        <f t="shared" si="0"/>
        <v>5952910.3792148149</v>
      </c>
      <c r="Y5" s="34">
        <f t="shared" si="0"/>
        <v>7537232.9011222217</v>
      </c>
      <c r="Z5" s="34">
        <f t="shared" si="0"/>
        <v>7914295.0377777768</v>
      </c>
      <c r="AA5" s="34">
        <f t="shared" si="0"/>
        <v>9908886.3988925926</v>
      </c>
      <c r="AB5" s="34">
        <f t="shared" si="0"/>
        <v>9715428.8548148144</v>
      </c>
      <c r="AC5" s="34">
        <f t="shared" si="0"/>
        <v>9493902.517037034</v>
      </c>
      <c r="AD5" s="34">
        <f t="shared" si="0"/>
        <v>10707899.619425928</v>
      </c>
      <c r="AE5" s="34">
        <f t="shared" si="0"/>
        <v>10581372.073189678</v>
      </c>
      <c r="AF5" s="34">
        <f t="shared" si="0"/>
        <v>10202843.22514615</v>
      </c>
      <c r="AG5" s="34">
        <f t="shared" si="0"/>
        <v>11618266.504243622</v>
      </c>
      <c r="AH5" s="34">
        <f t="shared" si="0"/>
        <v>13271758.645341597</v>
      </c>
      <c r="AI5" s="34">
        <f t="shared" si="0"/>
        <v>16656864.397927271</v>
      </c>
      <c r="AJ5" s="34">
        <f t="shared" si="0"/>
        <v>18030341.486803338</v>
      </c>
      <c r="AK5" s="34">
        <f t="shared" si="0"/>
        <v>21218278.439831462</v>
      </c>
      <c r="AL5" s="34">
        <f t="shared" si="0"/>
        <v>25627760</v>
      </c>
      <c r="AM5" s="34">
        <f t="shared" si="0"/>
        <v>18857052</v>
      </c>
      <c r="AN5" s="34">
        <f t="shared" si="0"/>
        <v>18997361</v>
      </c>
      <c r="AO5" s="34">
        <f t="shared" si="0"/>
        <v>24370476</v>
      </c>
      <c r="AP5" s="34">
        <f t="shared" si="0"/>
        <v>26667414</v>
      </c>
      <c r="AQ5" s="34">
        <f t="shared" si="0"/>
        <v>27941628</v>
      </c>
      <c r="AR5" s="34">
        <f t="shared" si="0"/>
        <v>25789072</v>
      </c>
      <c r="AS5" s="34">
        <f t="shared" si="0"/>
        <v>22519228</v>
      </c>
      <c r="AT5" s="34">
        <f t="shared" si="0"/>
        <v>20193404</v>
      </c>
      <c r="AU5" s="34">
        <f t="shared" si="0"/>
        <v>20301149</v>
      </c>
      <c r="AV5" s="34">
        <f t="shared" si="0"/>
        <v>22918114</v>
      </c>
      <c r="AW5" s="34">
        <f t="shared" si="0"/>
        <v>23482788</v>
      </c>
      <c r="AX5" s="34">
        <f t="shared" si="0"/>
        <v>17640687</v>
      </c>
      <c r="AY5" s="34">
        <f t="shared" si="0"/>
        <v>22493557</v>
      </c>
      <c r="AZ5" s="34">
        <f t="shared" si="0"/>
        <v>25691424</v>
      </c>
    </row>
    <row r="6" spans="1:52" x14ac:dyDescent="0.2">
      <c r="A6" s="51" t="s">
        <v>28</v>
      </c>
      <c r="B6" s="51" t="s">
        <v>29</v>
      </c>
      <c r="C6" s="52">
        <v>320437.5</v>
      </c>
      <c r="D6" s="52">
        <v>470551</v>
      </c>
      <c r="E6" s="52">
        <v>529130</v>
      </c>
      <c r="F6" s="52">
        <v>460275.18518518517</v>
      </c>
      <c r="G6" s="52">
        <v>454940.74074074073</v>
      </c>
      <c r="H6" s="52">
        <v>547139.25925925921</v>
      </c>
      <c r="I6" s="52">
        <v>555732.59259259258</v>
      </c>
      <c r="J6" s="52">
        <v>745515.18518518517</v>
      </c>
      <c r="K6" s="52">
        <v>849284.07407407404</v>
      </c>
      <c r="L6" s="52">
        <v>830015.18518518517</v>
      </c>
      <c r="M6" s="52">
        <v>799664.07407407404</v>
      </c>
      <c r="N6" s="52">
        <v>798571.8518518518</v>
      </c>
      <c r="O6" s="52">
        <v>706830</v>
      </c>
      <c r="P6" s="52">
        <v>594635.92592592584</v>
      </c>
      <c r="Q6" s="52">
        <v>674893.33333333326</v>
      </c>
      <c r="R6" s="52">
        <v>715371.48148148146</v>
      </c>
      <c r="S6" s="52">
        <v>813513.33333333326</v>
      </c>
      <c r="T6" s="52">
        <v>732058.88888888888</v>
      </c>
      <c r="U6" s="52">
        <v>751532.13888888876</v>
      </c>
      <c r="V6" s="52">
        <v>740801.14148148138</v>
      </c>
      <c r="W6" s="52">
        <v>809853.1696296297</v>
      </c>
      <c r="X6" s="52">
        <v>841400.286474074</v>
      </c>
      <c r="Y6" s="52">
        <v>1069139.1133333333</v>
      </c>
      <c r="Z6" s="52">
        <v>1058780.9640740741</v>
      </c>
      <c r="AA6" s="52">
        <v>1260497.5092592591</v>
      </c>
      <c r="AB6" s="52">
        <v>1303003.098148148</v>
      </c>
      <c r="AC6" s="52">
        <v>1293566.6518518517</v>
      </c>
      <c r="AD6" s="52">
        <v>1293012.2312679151</v>
      </c>
      <c r="AE6" s="52">
        <v>1309846.5584403106</v>
      </c>
      <c r="AF6" s="52">
        <v>1243089.5861565401</v>
      </c>
      <c r="AG6" s="52">
        <v>1367266.47528923</v>
      </c>
      <c r="AH6" s="52">
        <v>1499194.43288716</v>
      </c>
      <c r="AI6" s="52">
        <v>1820661.1752999595</v>
      </c>
      <c r="AJ6" s="52">
        <v>1841556.7301087105</v>
      </c>
      <c r="AK6" s="52">
        <v>2173665.357314453</v>
      </c>
      <c r="AL6" s="52">
        <v>2591572</v>
      </c>
      <c r="AM6" s="52">
        <v>2404787</v>
      </c>
      <c r="AN6" s="52">
        <v>2495857</v>
      </c>
      <c r="AO6" s="52">
        <v>2850614</v>
      </c>
      <c r="AP6" s="52">
        <v>3055423</v>
      </c>
      <c r="AQ6" s="52">
        <v>3066795</v>
      </c>
      <c r="AR6" s="52">
        <v>3117952</v>
      </c>
      <c r="AS6" s="52">
        <v>3003668</v>
      </c>
      <c r="AT6" s="52">
        <v>2886511</v>
      </c>
      <c r="AU6" s="52">
        <v>2929972</v>
      </c>
      <c r="AV6" s="52">
        <v>3033119</v>
      </c>
      <c r="AW6" s="52">
        <v>3193039</v>
      </c>
      <c r="AX6" s="52">
        <v>3023343</v>
      </c>
      <c r="AY6" s="52">
        <v>3423625</v>
      </c>
      <c r="AZ6" s="52">
        <v>4167295</v>
      </c>
    </row>
    <row r="7" spans="1:52" x14ac:dyDescent="0.2">
      <c r="A7" s="51" t="s">
        <v>30</v>
      </c>
      <c r="B7" s="51" t="s">
        <v>31</v>
      </c>
      <c r="C7" s="52">
        <v>28780</v>
      </c>
      <c r="D7" s="52">
        <v>28181</v>
      </c>
      <c r="E7" s="52">
        <v>34145</v>
      </c>
      <c r="F7" s="52">
        <v>30541.85185185185</v>
      </c>
      <c r="G7" s="52">
        <v>37767.407407407401</v>
      </c>
      <c r="H7" s="52">
        <v>47042.222222222219</v>
      </c>
      <c r="I7" s="52">
        <v>57429.999999999993</v>
      </c>
      <c r="J7" s="52">
        <v>72360.370370370365</v>
      </c>
      <c r="K7" s="52">
        <v>74251.111111111109</v>
      </c>
      <c r="L7" s="52">
        <v>80266.666666666657</v>
      </c>
      <c r="M7" s="52">
        <v>80194.814814814803</v>
      </c>
      <c r="N7" s="52">
        <v>60994.444444444438</v>
      </c>
      <c r="O7" s="52">
        <v>52038.518518518518</v>
      </c>
      <c r="P7" s="52">
        <v>52290.370370370365</v>
      </c>
      <c r="Q7" s="52">
        <v>63074.074074074073</v>
      </c>
      <c r="R7" s="52">
        <v>69817.777777777766</v>
      </c>
      <c r="S7" s="52">
        <v>79128.888888888891</v>
      </c>
      <c r="T7" s="52">
        <v>79840.370370370365</v>
      </c>
      <c r="U7" s="52">
        <v>76172.450740740736</v>
      </c>
      <c r="V7" s="52">
        <v>72444.280740740738</v>
      </c>
      <c r="W7" s="52">
        <v>80026.270740740729</v>
      </c>
      <c r="X7" s="52">
        <v>96300.139051851846</v>
      </c>
      <c r="Y7" s="52">
        <v>110573.74185185184</v>
      </c>
      <c r="Z7" s="52">
        <v>116150.18703703703</v>
      </c>
      <c r="AA7" s="52">
        <v>162493.97333333333</v>
      </c>
      <c r="AB7" s="52">
        <v>166481.16</v>
      </c>
      <c r="AC7" s="52">
        <v>148118.06222222222</v>
      </c>
      <c r="AD7" s="52">
        <v>148167.79881367751</v>
      </c>
      <c r="AE7" s="52">
        <v>142568.43443740639</v>
      </c>
      <c r="AF7" s="52">
        <v>150722.8045970744</v>
      </c>
      <c r="AG7" s="52">
        <v>168233.57198259502</v>
      </c>
      <c r="AH7" s="52">
        <v>188389.61802811085</v>
      </c>
      <c r="AI7" s="52">
        <v>262418.21579093026</v>
      </c>
      <c r="AJ7" s="52">
        <v>277092.49814753997</v>
      </c>
      <c r="AK7" s="52">
        <v>318492.7443731855</v>
      </c>
      <c r="AL7" s="52">
        <v>354285</v>
      </c>
      <c r="AM7" s="52">
        <v>343530</v>
      </c>
      <c r="AN7" s="52">
        <v>370228</v>
      </c>
      <c r="AO7" s="52">
        <v>374445</v>
      </c>
      <c r="AP7" s="52">
        <v>405846</v>
      </c>
      <c r="AQ7" s="52">
        <v>417594</v>
      </c>
      <c r="AR7" s="52">
        <v>464880</v>
      </c>
      <c r="AS7" s="52">
        <v>487526</v>
      </c>
      <c r="AT7" s="52">
        <v>450836</v>
      </c>
      <c r="AU7" s="52">
        <v>427334</v>
      </c>
      <c r="AV7" s="52">
        <v>419826</v>
      </c>
      <c r="AW7" s="52">
        <v>438710</v>
      </c>
      <c r="AX7" s="52">
        <v>379155</v>
      </c>
      <c r="AY7" s="52">
        <v>429760</v>
      </c>
      <c r="AZ7" s="52">
        <v>575543</v>
      </c>
    </row>
    <row r="8" spans="1:52" x14ac:dyDescent="0.2">
      <c r="A8" s="51" t="s">
        <v>32</v>
      </c>
      <c r="B8" s="51" t="s">
        <v>33</v>
      </c>
      <c r="C8" s="52">
        <v>46968</v>
      </c>
      <c r="D8" s="52">
        <v>60127</v>
      </c>
      <c r="E8" s="52">
        <v>69614</v>
      </c>
      <c r="F8" s="52">
        <v>65310.370370370365</v>
      </c>
      <c r="G8" s="52">
        <v>92242.222222222219</v>
      </c>
      <c r="H8" s="52">
        <v>93886.666666666657</v>
      </c>
      <c r="I8" s="52">
        <v>106004.07407407407</v>
      </c>
      <c r="J8" s="52">
        <v>131360.37037037036</v>
      </c>
      <c r="K8" s="52">
        <v>153107.77777777778</v>
      </c>
      <c r="L8" s="52">
        <v>178146.29629629629</v>
      </c>
      <c r="M8" s="52">
        <v>186852.96296296295</v>
      </c>
      <c r="N8" s="52">
        <v>166704.07407407407</v>
      </c>
      <c r="O8" s="52">
        <v>123955.18518518518</v>
      </c>
      <c r="P8" s="52">
        <v>119714.44444444444</v>
      </c>
      <c r="Q8" s="52">
        <v>145777.77777777778</v>
      </c>
      <c r="R8" s="52">
        <v>158073.33333333331</v>
      </c>
      <c r="S8" s="52">
        <v>198034.44444444444</v>
      </c>
      <c r="T8" s="52">
        <v>196979.62962962961</v>
      </c>
      <c r="U8" s="52">
        <v>205283.42555555556</v>
      </c>
      <c r="V8" s="52">
        <v>194391.06555555554</v>
      </c>
      <c r="W8" s="52">
        <v>178119.58703703704</v>
      </c>
      <c r="X8" s="52">
        <v>258580.08862962961</v>
      </c>
      <c r="Y8" s="52">
        <v>257303.74259259258</v>
      </c>
      <c r="Z8" s="52">
        <v>244256.64666666664</v>
      </c>
      <c r="AA8" s="52">
        <v>275891.06185185182</v>
      </c>
      <c r="AB8" s="52">
        <v>258320.65370370366</v>
      </c>
      <c r="AC8" s="52">
        <v>207525.84925925927</v>
      </c>
      <c r="AD8" s="52">
        <v>228220.72623562001</v>
      </c>
      <c r="AE8" s="52">
        <v>191339.87920277493</v>
      </c>
      <c r="AF8" s="52">
        <v>244513.92043425093</v>
      </c>
      <c r="AG8" s="52">
        <v>296183.22155706515</v>
      </c>
      <c r="AH8" s="52">
        <v>276617.00902132818</v>
      </c>
      <c r="AI8" s="52">
        <v>475077.64769390982</v>
      </c>
      <c r="AJ8" s="52">
        <v>507911.82009127014</v>
      </c>
      <c r="AK8" s="52">
        <v>768651.1504320649</v>
      </c>
      <c r="AL8" s="52">
        <v>752393</v>
      </c>
      <c r="AM8" s="52">
        <v>386202</v>
      </c>
      <c r="AN8" s="52">
        <v>515617</v>
      </c>
      <c r="AO8" s="52">
        <v>689019</v>
      </c>
      <c r="AP8" s="52">
        <v>637470</v>
      </c>
      <c r="AQ8" s="52">
        <v>604492</v>
      </c>
      <c r="AR8" s="52">
        <v>698536</v>
      </c>
      <c r="AS8" s="52">
        <v>553542</v>
      </c>
      <c r="AT8" s="52">
        <v>488125</v>
      </c>
      <c r="AU8" s="52">
        <v>598714</v>
      </c>
      <c r="AV8" s="52">
        <v>630560</v>
      </c>
      <c r="AW8" s="52">
        <v>697219</v>
      </c>
      <c r="AX8" s="52">
        <v>553526</v>
      </c>
      <c r="AY8" s="52">
        <v>872137</v>
      </c>
      <c r="AZ8" s="52">
        <v>820830</v>
      </c>
    </row>
    <row r="9" spans="1:52" x14ac:dyDescent="0.2">
      <c r="A9" s="51" t="s">
        <v>34</v>
      </c>
      <c r="B9" s="51" t="s">
        <v>35</v>
      </c>
      <c r="C9" s="52">
        <v>527722.5</v>
      </c>
      <c r="D9" s="52">
        <v>1696480.5</v>
      </c>
      <c r="E9" s="52">
        <v>1206540.5</v>
      </c>
      <c r="F9" s="52">
        <v>1435159.6296296294</v>
      </c>
      <c r="G9" s="52">
        <v>1235053.3333333333</v>
      </c>
      <c r="H9" s="52">
        <v>1148511.4814814813</v>
      </c>
      <c r="I9" s="52">
        <v>1124278.8888888888</v>
      </c>
      <c r="J9" s="52">
        <v>2009764.4444444443</v>
      </c>
      <c r="K9" s="52">
        <v>1992544.0740740739</v>
      </c>
      <c r="L9" s="52">
        <v>1668524.4444444443</v>
      </c>
      <c r="M9" s="52">
        <v>803000.37037037034</v>
      </c>
      <c r="N9" s="52">
        <v>680987.40740740742</v>
      </c>
      <c r="O9" s="52">
        <v>724987.77777777775</v>
      </c>
      <c r="P9" s="52">
        <v>406187.03703703702</v>
      </c>
      <c r="Q9" s="52">
        <v>467960.37037037034</v>
      </c>
      <c r="R9" s="52">
        <v>497668.88888888888</v>
      </c>
      <c r="S9" s="52">
        <v>585383.70370370371</v>
      </c>
      <c r="T9" s="52">
        <v>780589.25925925921</v>
      </c>
      <c r="U9" s="52">
        <v>809165.66407407401</v>
      </c>
      <c r="V9" s="52">
        <v>666276.35555555555</v>
      </c>
      <c r="W9" s="52">
        <v>816809.48555555556</v>
      </c>
      <c r="X9" s="52">
        <v>600615.00245925924</v>
      </c>
      <c r="Y9" s="52">
        <v>857626.19925925916</v>
      </c>
      <c r="Z9" s="52">
        <v>1160246.124074074</v>
      </c>
      <c r="AA9" s="52">
        <v>1229947.7322222223</v>
      </c>
      <c r="AB9" s="52">
        <v>1056730.081111111</v>
      </c>
      <c r="AC9" s="52">
        <v>1317227.2166666666</v>
      </c>
      <c r="AD9" s="52">
        <v>2198804.3399215895</v>
      </c>
      <c r="AE9" s="52">
        <v>2036724.6518328164</v>
      </c>
      <c r="AF9" s="52">
        <v>1914752.4877564381</v>
      </c>
      <c r="AG9" s="52">
        <v>2434117.896840963</v>
      </c>
      <c r="AH9" s="52">
        <v>2837444.5358199752</v>
      </c>
      <c r="AI9" s="52">
        <v>4549310.7342846515</v>
      </c>
      <c r="AJ9" s="52">
        <v>4807276.5570351128</v>
      </c>
      <c r="AK9" s="52">
        <v>5747661.5730855493</v>
      </c>
      <c r="AL9" s="52">
        <v>8205351</v>
      </c>
      <c r="AM9" s="52">
        <v>4807871</v>
      </c>
      <c r="AN9" s="52">
        <v>5217883</v>
      </c>
      <c r="AO9" s="52">
        <v>8069310</v>
      </c>
      <c r="AP9" s="52">
        <v>9132397</v>
      </c>
      <c r="AQ9" s="52">
        <v>10917996</v>
      </c>
      <c r="AR9" s="52">
        <v>8807468</v>
      </c>
      <c r="AS9" s="52">
        <v>5138611</v>
      </c>
      <c r="AT9" s="52">
        <v>4203471</v>
      </c>
      <c r="AU9" s="52">
        <v>4259652</v>
      </c>
      <c r="AV9" s="52">
        <v>5430267</v>
      </c>
      <c r="AW9" s="52">
        <v>4333098</v>
      </c>
      <c r="AX9" s="52">
        <v>2235342</v>
      </c>
      <c r="AY9" s="52">
        <v>3235678</v>
      </c>
      <c r="AZ9" s="52">
        <v>5054605</v>
      </c>
    </row>
    <row r="10" spans="1:52" x14ac:dyDescent="0.2">
      <c r="A10" s="51" t="s">
        <v>36</v>
      </c>
      <c r="B10" s="51" t="s">
        <v>37</v>
      </c>
      <c r="C10" s="52">
        <v>16386.5</v>
      </c>
      <c r="D10" s="52">
        <v>34958.5</v>
      </c>
      <c r="E10" s="52">
        <v>35644</v>
      </c>
      <c r="F10" s="52">
        <v>29962.222222222219</v>
      </c>
      <c r="G10" s="52">
        <v>34437.407407407409</v>
      </c>
      <c r="H10" s="52">
        <v>36374.81481481481</v>
      </c>
      <c r="I10" s="52">
        <v>38852.222222222219</v>
      </c>
      <c r="J10" s="52">
        <v>47860</v>
      </c>
      <c r="K10" s="52">
        <v>53445.185185185182</v>
      </c>
      <c r="L10" s="52">
        <v>45090.740740740737</v>
      </c>
      <c r="M10" s="52">
        <v>43697.407407407401</v>
      </c>
      <c r="N10" s="52">
        <v>48376.666666666664</v>
      </c>
      <c r="O10" s="52">
        <v>49903.333333333328</v>
      </c>
      <c r="P10" s="52">
        <v>30758.518518518518</v>
      </c>
      <c r="Q10" s="52">
        <v>37824.81481481481</v>
      </c>
      <c r="R10" s="52">
        <v>37595.185185185182</v>
      </c>
      <c r="S10" s="52">
        <v>39162.962962962964</v>
      </c>
      <c r="T10" s="52">
        <v>36110.740740740737</v>
      </c>
      <c r="U10" s="52">
        <v>37200.545555555553</v>
      </c>
      <c r="V10" s="52">
        <v>32042.542962962965</v>
      </c>
      <c r="W10" s="52">
        <v>34352.847407407404</v>
      </c>
      <c r="X10" s="52">
        <v>43145.086311111103</v>
      </c>
      <c r="Y10" s="52">
        <v>46848.317777777775</v>
      </c>
      <c r="Z10" s="52">
        <v>59215.460740740738</v>
      </c>
      <c r="AA10" s="52">
        <v>67898.547777777771</v>
      </c>
      <c r="AB10" s="52">
        <v>76432.005185185175</v>
      </c>
      <c r="AC10" s="52">
        <v>64607.561481481476</v>
      </c>
      <c r="AD10" s="52">
        <v>51609.780272219999</v>
      </c>
      <c r="AE10" s="52">
        <v>46035.565276010857</v>
      </c>
      <c r="AF10" s="52">
        <v>54971.4126716791</v>
      </c>
      <c r="AG10" s="52">
        <v>66836.825818880345</v>
      </c>
      <c r="AH10" s="52">
        <v>78340.863736162151</v>
      </c>
      <c r="AI10" s="52">
        <v>78132.95696607999</v>
      </c>
      <c r="AJ10" s="52">
        <v>81919.955242589989</v>
      </c>
      <c r="AK10" s="52">
        <v>101637.92681863499</v>
      </c>
      <c r="AL10" s="52">
        <v>159633</v>
      </c>
      <c r="AM10" s="52">
        <v>119192</v>
      </c>
      <c r="AN10" s="52">
        <v>115829</v>
      </c>
      <c r="AO10" s="52">
        <v>173148</v>
      </c>
      <c r="AP10" s="52">
        <v>173318</v>
      </c>
      <c r="AQ10" s="52">
        <v>148963</v>
      </c>
      <c r="AR10" s="52">
        <v>149510</v>
      </c>
      <c r="AS10" s="52">
        <v>135387</v>
      </c>
      <c r="AT10" s="52">
        <v>108471</v>
      </c>
      <c r="AU10" s="52">
        <v>147929</v>
      </c>
      <c r="AV10" s="52">
        <v>142596</v>
      </c>
      <c r="AW10" s="52">
        <v>134025</v>
      </c>
      <c r="AX10" s="52">
        <v>146155</v>
      </c>
      <c r="AY10" s="52">
        <v>191361</v>
      </c>
      <c r="AZ10" s="52">
        <v>263834</v>
      </c>
    </row>
    <row r="11" spans="1:52" x14ac:dyDescent="0.2">
      <c r="A11" s="51" t="s">
        <v>38</v>
      </c>
      <c r="B11" s="51" t="s">
        <v>39</v>
      </c>
      <c r="C11" s="52">
        <v>152459.5</v>
      </c>
      <c r="D11" s="52">
        <v>219671.5</v>
      </c>
      <c r="E11" s="52">
        <v>288710.5</v>
      </c>
      <c r="F11" s="52">
        <v>235248.14814814815</v>
      </c>
      <c r="G11" s="47">
        <v>271415.55555555556</v>
      </c>
      <c r="H11" s="52">
        <v>305653.70370370371</v>
      </c>
      <c r="I11" s="52">
        <v>328845.9259259259</v>
      </c>
      <c r="J11" s="52">
        <v>406210</v>
      </c>
      <c r="K11" s="52">
        <v>485790.37037037034</v>
      </c>
      <c r="L11" s="52">
        <v>460553.33333333331</v>
      </c>
      <c r="M11" s="52">
        <v>460251.11111111107</v>
      </c>
      <c r="N11" s="52">
        <v>411852.96296296292</v>
      </c>
      <c r="O11" s="52">
        <v>381190.74074074073</v>
      </c>
      <c r="P11" s="52">
        <v>386285.18518518517</v>
      </c>
      <c r="Q11" s="52">
        <v>429598.51851851848</v>
      </c>
      <c r="R11" s="52">
        <v>482455.9259259259</v>
      </c>
      <c r="S11" s="52">
        <v>572923.33333333326</v>
      </c>
      <c r="T11" s="52">
        <v>564344.81481481483</v>
      </c>
      <c r="U11" s="52">
        <v>633973.03222222219</v>
      </c>
      <c r="V11" s="52">
        <v>616171.82888888894</v>
      </c>
      <c r="W11" s="52">
        <v>601249.70222222223</v>
      </c>
      <c r="X11" s="52">
        <v>652153.27702962956</v>
      </c>
      <c r="Y11" s="52">
        <v>783906.05333333334</v>
      </c>
      <c r="Z11" s="52">
        <v>799161.327037037</v>
      </c>
      <c r="AA11" s="52">
        <v>898002.15296296298</v>
      </c>
      <c r="AB11" s="52">
        <v>989961.88888888888</v>
      </c>
      <c r="AC11" s="52">
        <v>982658.17111111106</v>
      </c>
      <c r="AD11" s="52">
        <v>1002515.766351699</v>
      </c>
      <c r="AE11" s="52">
        <v>1046032.1780578679</v>
      </c>
      <c r="AF11" s="52">
        <v>986056.29771072778</v>
      </c>
      <c r="AG11" s="52">
        <v>1143711.4814058777</v>
      </c>
      <c r="AH11" s="52">
        <v>1158320.5659086155</v>
      </c>
      <c r="AI11" s="52">
        <v>1510422.9881627199</v>
      </c>
      <c r="AJ11" s="52">
        <v>1629933.8127501206</v>
      </c>
      <c r="AK11" s="52">
        <v>2010687.2459096289</v>
      </c>
      <c r="AL11" s="52">
        <v>2425893</v>
      </c>
      <c r="AM11" s="52">
        <v>2054784</v>
      </c>
      <c r="AN11" s="52">
        <v>1927865</v>
      </c>
      <c r="AO11" s="52">
        <v>2334913</v>
      </c>
      <c r="AP11" s="52">
        <v>2408910</v>
      </c>
      <c r="AQ11" s="52">
        <v>2266406</v>
      </c>
      <c r="AR11" s="52">
        <v>2106388</v>
      </c>
      <c r="AS11" s="52">
        <v>2131128</v>
      </c>
      <c r="AT11" s="52">
        <v>1982772</v>
      </c>
      <c r="AU11" s="52">
        <v>2127231</v>
      </c>
      <c r="AV11" s="52">
        <v>2488056</v>
      </c>
      <c r="AW11" s="52">
        <v>2411162</v>
      </c>
      <c r="AX11" s="52">
        <v>2068464</v>
      </c>
      <c r="AY11" s="52">
        <v>2365684</v>
      </c>
      <c r="AZ11" s="52">
        <v>2772824</v>
      </c>
    </row>
    <row r="12" spans="1:52" x14ac:dyDescent="0.2">
      <c r="A12" s="51" t="s">
        <v>40</v>
      </c>
      <c r="B12" s="51" t="s">
        <v>41</v>
      </c>
      <c r="C12" s="52">
        <v>372956</v>
      </c>
      <c r="D12" s="52">
        <v>510804</v>
      </c>
      <c r="E12" s="52">
        <v>652324</v>
      </c>
      <c r="F12" s="52">
        <v>531524.44444444438</v>
      </c>
      <c r="G12" s="52">
        <v>576788.88888888888</v>
      </c>
      <c r="H12" s="52">
        <v>697317.40740740742</v>
      </c>
      <c r="I12" s="52">
        <v>753154.81481481472</v>
      </c>
      <c r="J12" s="52">
        <v>886641.11111111101</v>
      </c>
      <c r="K12" s="52">
        <v>978772.59259259258</v>
      </c>
      <c r="L12" s="52">
        <v>1070895.1851851852</v>
      </c>
      <c r="M12" s="52">
        <v>1028213.3333333333</v>
      </c>
      <c r="N12" s="52">
        <v>827777.03703703696</v>
      </c>
      <c r="O12" s="52">
        <v>714875.92592592584</v>
      </c>
      <c r="P12" s="52">
        <v>681044.81481481472</v>
      </c>
      <c r="Q12" s="52">
        <v>794131.48148148146</v>
      </c>
      <c r="R12" s="52">
        <v>887113.70370370359</v>
      </c>
      <c r="S12" s="52">
        <v>1029834.8148148147</v>
      </c>
      <c r="T12" s="52">
        <v>908227.03703703696</v>
      </c>
      <c r="U12" s="52">
        <v>1002960.3825925925</v>
      </c>
      <c r="V12" s="52">
        <v>956566.68555555551</v>
      </c>
      <c r="W12" s="52">
        <v>1034814.4211111111</v>
      </c>
      <c r="X12" s="52">
        <v>1087789.9494222221</v>
      </c>
      <c r="Y12" s="52">
        <v>1342057.5696296296</v>
      </c>
      <c r="Z12" s="52">
        <v>1275529.8255555555</v>
      </c>
      <c r="AA12" s="52">
        <v>1523393.01</v>
      </c>
      <c r="AB12" s="52">
        <v>1628075.6603703701</v>
      </c>
      <c r="AC12" s="52">
        <v>1529969.308148148</v>
      </c>
      <c r="AD12" s="52">
        <v>1591656.4156170771</v>
      </c>
      <c r="AE12" s="52">
        <v>1559733.2868741991</v>
      </c>
      <c r="AF12" s="52">
        <v>1453125.5190298422</v>
      </c>
      <c r="AG12" s="52">
        <v>1693487.1838298375</v>
      </c>
      <c r="AH12" s="52">
        <v>2091712.6154823026</v>
      </c>
      <c r="AI12" s="52">
        <v>2271767.1985618286</v>
      </c>
      <c r="AJ12" s="52">
        <v>2453895.5571311195</v>
      </c>
      <c r="AK12" s="52">
        <v>2853517.6365255322</v>
      </c>
      <c r="AL12" s="52">
        <v>3373234</v>
      </c>
      <c r="AM12" s="52">
        <v>2474799</v>
      </c>
      <c r="AN12" s="52">
        <v>2358519</v>
      </c>
      <c r="AO12" s="52">
        <v>2500351</v>
      </c>
      <c r="AP12" s="52">
        <v>2658898</v>
      </c>
      <c r="AQ12" s="52">
        <v>2759957</v>
      </c>
      <c r="AR12" s="52">
        <v>2806457</v>
      </c>
      <c r="AS12" s="52">
        <v>2896858</v>
      </c>
      <c r="AT12" s="52">
        <v>2475934</v>
      </c>
      <c r="AU12" s="52">
        <v>2653877</v>
      </c>
      <c r="AV12" s="52">
        <v>2866200</v>
      </c>
      <c r="AW12" s="52">
        <v>3161395</v>
      </c>
      <c r="AX12" s="52">
        <v>2715800</v>
      </c>
      <c r="AY12" s="52">
        <v>3233010</v>
      </c>
      <c r="AZ12" s="52">
        <v>3801379</v>
      </c>
    </row>
    <row r="13" spans="1:52" x14ac:dyDescent="0.2">
      <c r="A13" s="51" t="s">
        <v>42</v>
      </c>
      <c r="B13" s="51" t="s">
        <v>43</v>
      </c>
      <c r="C13" s="52">
        <v>362460.5</v>
      </c>
      <c r="D13" s="52">
        <v>403780</v>
      </c>
      <c r="E13" s="52">
        <v>750937.5</v>
      </c>
      <c r="F13" s="52">
        <v>672706.29629629629</v>
      </c>
      <c r="G13" s="52">
        <v>649358.88888888888</v>
      </c>
      <c r="H13" s="52">
        <v>742011.11111111101</v>
      </c>
      <c r="I13" s="52">
        <v>981945.18518518517</v>
      </c>
      <c r="J13" s="52">
        <v>1271111.8518518517</v>
      </c>
      <c r="K13" s="52">
        <v>1283650</v>
      </c>
      <c r="L13" s="52">
        <v>1759656.2962962962</v>
      </c>
      <c r="M13" s="52">
        <v>1624531.4814814813</v>
      </c>
      <c r="N13" s="52">
        <v>1165074.8148148148</v>
      </c>
      <c r="O13" s="52">
        <v>1045184.074074074</v>
      </c>
      <c r="P13" s="52">
        <v>1082710</v>
      </c>
      <c r="Q13" s="52">
        <v>996122.59259259258</v>
      </c>
      <c r="R13" s="52">
        <v>1037353.3333333333</v>
      </c>
      <c r="S13" s="52">
        <v>1248531.8518518517</v>
      </c>
      <c r="T13" s="52">
        <v>1209454.8148148148</v>
      </c>
      <c r="U13" s="52">
        <v>1410960.9985185184</v>
      </c>
      <c r="V13" s="52">
        <v>1357380.7396296295</v>
      </c>
      <c r="W13" s="52">
        <v>1647430.5274074075</v>
      </c>
      <c r="X13" s="52">
        <v>1568779.5191703702</v>
      </c>
      <c r="Y13" s="52">
        <v>2128578.8285185187</v>
      </c>
      <c r="Z13" s="52">
        <v>2213870.2922222218</v>
      </c>
      <c r="AA13" s="52">
        <v>3376286.7151851854</v>
      </c>
      <c r="AB13" s="52">
        <v>3070167.8692592587</v>
      </c>
      <c r="AC13" s="52">
        <v>2747435.6559259258</v>
      </c>
      <c r="AD13" s="52">
        <v>2953744.1567798378</v>
      </c>
      <c r="AE13" s="52">
        <v>3092213.0320887505</v>
      </c>
      <c r="AF13" s="52">
        <v>3054456.9220111235</v>
      </c>
      <c r="AG13" s="52">
        <v>3252031.7117681541</v>
      </c>
      <c r="AH13" s="52">
        <v>3866267.7802709951</v>
      </c>
      <c r="AI13" s="52">
        <v>3918452.5203190525</v>
      </c>
      <c r="AJ13" s="52">
        <v>4480021.693022226</v>
      </c>
      <c r="AK13" s="52">
        <v>5020639.7400797913</v>
      </c>
      <c r="AL13" s="52">
        <v>5435958</v>
      </c>
      <c r="AM13" s="52">
        <v>4418780</v>
      </c>
      <c r="AN13" s="52">
        <v>4106911</v>
      </c>
      <c r="AO13" s="52">
        <v>5368660</v>
      </c>
      <c r="AP13" s="52">
        <v>6039820</v>
      </c>
      <c r="AQ13" s="52">
        <v>5531550</v>
      </c>
      <c r="AR13" s="52">
        <v>5550464</v>
      </c>
      <c r="AS13" s="52">
        <v>6010331</v>
      </c>
      <c r="AT13" s="52">
        <v>5629633</v>
      </c>
      <c r="AU13" s="52">
        <v>5196217</v>
      </c>
      <c r="AV13" s="52">
        <v>5609474</v>
      </c>
      <c r="AW13" s="52">
        <v>6903527</v>
      </c>
      <c r="AX13" s="52">
        <v>4914389</v>
      </c>
      <c r="AY13" s="52">
        <v>6956847</v>
      </c>
      <c r="AZ13" s="52">
        <v>6021373</v>
      </c>
    </row>
    <row r="14" spans="1:52" x14ac:dyDescent="0.2">
      <c r="A14" s="51" t="s">
        <v>44</v>
      </c>
      <c r="B14" s="51" t="s">
        <v>45</v>
      </c>
      <c r="C14" s="52">
        <v>136816.5</v>
      </c>
      <c r="D14" s="52">
        <v>152952.5</v>
      </c>
      <c r="E14" s="52">
        <v>192104</v>
      </c>
      <c r="F14" s="52">
        <v>179230.37037037036</v>
      </c>
      <c r="G14" s="52">
        <v>187998.14814814815</v>
      </c>
      <c r="H14" s="52">
        <v>213448.51851851851</v>
      </c>
      <c r="I14" s="52">
        <v>255253.70370370368</v>
      </c>
      <c r="J14" s="52">
        <v>329328.51851851848</v>
      </c>
      <c r="K14" s="52">
        <v>377742.96296296292</v>
      </c>
      <c r="L14" s="52">
        <v>408697.03703703702</v>
      </c>
      <c r="M14" s="52">
        <v>440633.33333333331</v>
      </c>
      <c r="N14" s="52">
        <v>407070.37037037034</v>
      </c>
      <c r="O14" s="52">
        <v>347918.51851851848</v>
      </c>
      <c r="P14" s="52">
        <v>335078.88888888888</v>
      </c>
      <c r="Q14" s="52">
        <v>413646.66666666663</v>
      </c>
      <c r="R14" s="52">
        <v>425390.37037037034</v>
      </c>
      <c r="S14" s="52">
        <v>478503.33333333331</v>
      </c>
      <c r="T14" s="52">
        <v>471936.29629629629</v>
      </c>
      <c r="U14" s="52">
        <v>517076.91962962958</v>
      </c>
      <c r="V14" s="52">
        <v>552071.21925925917</v>
      </c>
      <c r="W14" s="52">
        <v>657813.08703703701</v>
      </c>
      <c r="X14" s="52">
        <v>745125.83232592593</v>
      </c>
      <c r="Y14" s="52">
        <v>850043.49888888875</v>
      </c>
      <c r="Z14" s="52">
        <v>894194.04592592572</v>
      </c>
      <c r="AA14" s="52">
        <v>1019866.6429629629</v>
      </c>
      <c r="AB14" s="52">
        <v>1066110.8592592592</v>
      </c>
      <c r="AC14" s="52">
        <v>1078085.538148148</v>
      </c>
      <c r="AD14" s="52">
        <v>1131417.9601249371</v>
      </c>
      <c r="AE14" s="52">
        <v>1051971.5126861895</v>
      </c>
      <c r="AF14" s="52">
        <v>1028706.6541559292</v>
      </c>
      <c r="AG14" s="52">
        <v>1124045.2141227901</v>
      </c>
      <c r="AH14" s="52">
        <v>1191493.5087795835</v>
      </c>
      <c r="AI14" s="52">
        <v>1676335.2492487479</v>
      </c>
      <c r="AJ14" s="52">
        <v>1667769.5023959987</v>
      </c>
      <c r="AK14" s="52">
        <v>1922913.310640956</v>
      </c>
      <c r="AL14" s="52">
        <v>1977151</v>
      </c>
      <c r="AM14" s="52">
        <v>1616701</v>
      </c>
      <c r="AN14" s="52">
        <v>1732512</v>
      </c>
      <c r="AO14" s="52">
        <v>1649839</v>
      </c>
      <c r="AP14" s="52">
        <v>1764683</v>
      </c>
      <c r="AQ14" s="52">
        <v>1836824</v>
      </c>
      <c r="AR14" s="52">
        <v>1931675</v>
      </c>
      <c r="AS14" s="52">
        <v>2012042</v>
      </c>
      <c r="AT14" s="52">
        <v>1916103</v>
      </c>
      <c r="AU14" s="52">
        <v>1908914</v>
      </c>
      <c r="AV14" s="52">
        <v>2053437</v>
      </c>
      <c r="AW14" s="52">
        <v>2168381</v>
      </c>
      <c r="AX14" s="52">
        <v>1584712</v>
      </c>
      <c r="AY14" s="52">
        <v>1758450</v>
      </c>
      <c r="AZ14" s="52">
        <v>2177715</v>
      </c>
    </row>
    <row r="15" spans="1:52" x14ac:dyDescent="0.2">
      <c r="A15" s="51" t="s">
        <v>46</v>
      </c>
      <c r="B15" s="51" t="s">
        <v>47</v>
      </c>
      <c r="C15" s="52">
        <v>10019.5</v>
      </c>
      <c r="D15" s="52">
        <v>12855.5</v>
      </c>
      <c r="E15" s="52">
        <v>16963.5</v>
      </c>
      <c r="F15" s="52">
        <v>17336.296296296296</v>
      </c>
      <c r="G15" s="52">
        <v>25252.96296296296</v>
      </c>
      <c r="H15" s="52">
        <v>20314.814814814814</v>
      </c>
      <c r="I15" s="52">
        <v>27884.814814814814</v>
      </c>
      <c r="J15" s="52">
        <v>23242.592592592591</v>
      </c>
      <c r="K15" s="52">
        <v>22364.074074074073</v>
      </c>
      <c r="L15" s="52">
        <v>34008.518518518518</v>
      </c>
      <c r="M15" s="52">
        <v>37784.81481481481</v>
      </c>
      <c r="N15" s="52">
        <v>34279.259259259255</v>
      </c>
      <c r="O15" s="52">
        <v>33480.740740740737</v>
      </c>
      <c r="P15" s="52">
        <v>40188.148148148146</v>
      </c>
      <c r="Q15" s="52">
        <v>44125.185185185182</v>
      </c>
      <c r="R15" s="52">
        <v>54607.037037037036</v>
      </c>
      <c r="S15" s="52">
        <v>60058.518518518511</v>
      </c>
      <c r="T15" s="52">
        <v>57342.592592592591</v>
      </c>
      <c r="U15" s="52">
        <v>47281.657407407409</v>
      </c>
      <c r="V15" s="52">
        <v>47091.497037037036</v>
      </c>
      <c r="W15" s="52">
        <v>61957.033337037035</v>
      </c>
      <c r="X15" s="52">
        <v>59021.198340740732</v>
      </c>
      <c r="Y15" s="52">
        <v>91155.835937037016</v>
      </c>
      <c r="Z15" s="52">
        <v>92890.164444444439</v>
      </c>
      <c r="AA15" s="52">
        <v>94609.053337037025</v>
      </c>
      <c r="AB15" s="52">
        <v>100145.57888888886</v>
      </c>
      <c r="AC15" s="52">
        <v>124708.50222222222</v>
      </c>
      <c r="AD15" s="52">
        <v>108750.44404135215</v>
      </c>
      <c r="AE15" s="52">
        <v>104906.97429335077</v>
      </c>
      <c r="AF15" s="52">
        <v>72447.620622545306</v>
      </c>
      <c r="AG15" s="52">
        <v>72352.921628227574</v>
      </c>
      <c r="AH15" s="52">
        <v>83977.715407365773</v>
      </c>
      <c r="AI15" s="52">
        <v>94285.711599390052</v>
      </c>
      <c r="AJ15" s="52">
        <v>282963.36087864975</v>
      </c>
      <c r="AK15" s="52">
        <v>300411.75465166476</v>
      </c>
      <c r="AL15" s="52">
        <v>352290</v>
      </c>
      <c r="AM15" s="52">
        <v>230406</v>
      </c>
      <c r="AN15" s="52">
        <v>156140</v>
      </c>
      <c r="AO15" s="52">
        <v>360177</v>
      </c>
      <c r="AP15" s="52">
        <v>390649</v>
      </c>
      <c r="AQ15" s="52">
        <v>391051</v>
      </c>
      <c r="AR15" s="52">
        <v>155742</v>
      </c>
      <c r="AS15" s="52">
        <v>150135</v>
      </c>
      <c r="AT15" s="52">
        <v>51548</v>
      </c>
      <c r="AU15" s="52">
        <v>51309</v>
      </c>
      <c r="AV15" s="52">
        <v>244579</v>
      </c>
      <c r="AW15" s="52">
        <v>42232</v>
      </c>
      <c r="AX15" s="52">
        <v>19801</v>
      </c>
      <c r="AY15" s="52">
        <v>27005</v>
      </c>
      <c r="AZ15" s="52">
        <v>36026</v>
      </c>
    </row>
    <row r="16" spans="1:52" ht="15.75" thickBot="1" x14ac:dyDescent="0.25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</row>
    <row r="18" spans="1:41" ht="15.75" x14ac:dyDescent="0.25">
      <c r="A18" s="57" t="s">
        <v>87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x14ac:dyDescent="0.2">
      <c r="A19" s="51" t="s">
        <v>109</v>
      </c>
      <c r="G19" s="46"/>
    </row>
    <row r="20" spans="1:41" x14ac:dyDescent="0.2">
      <c r="A20" s="51" t="s">
        <v>110</v>
      </c>
      <c r="G20" s="46"/>
    </row>
    <row r="21" spans="1:41" x14ac:dyDescent="0.2">
      <c r="A21" s="51" t="s">
        <v>111</v>
      </c>
      <c r="G21" s="46"/>
    </row>
    <row r="22" spans="1:41" x14ac:dyDescent="0.2">
      <c r="A22" s="51" t="s">
        <v>112</v>
      </c>
      <c r="G22" s="46"/>
    </row>
    <row r="23" spans="1:41" x14ac:dyDescent="0.2">
      <c r="A23" s="51" t="s">
        <v>113</v>
      </c>
      <c r="G23" s="46"/>
    </row>
    <row r="24" spans="1:41" x14ac:dyDescent="0.2">
      <c r="A24" s="51" t="s">
        <v>114</v>
      </c>
      <c r="G24" s="46"/>
    </row>
    <row r="25" spans="1:41" x14ac:dyDescent="0.2">
      <c r="A25" s="51" t="s">
        <v>115</v>
      </c>
      <c r="G25" s="46"/>
    </row>
  </sheetData>
  <protectedRanges>
    <protectedRange password="E2C9" sqref="J6:AC15" name="Range1" securityDescriptor="O:WDG:WDD:(A;;CC;;;S-1-5-21-1953335469-3613343069-2145616854-1180)"/>
    <protectedRange sqref="A19:A25" name="Range1_1" securityDescriptor="O:WDG:WDD:(A;;CC;;;S-1-5-21-1953335469-3613343069-2145616854-1180)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BD34"/>
  <sheetViews>
    <sheetView workbookViewId="0"/>
  </sheetViews>
  <sheetFormatPr defaultRowHeight="15" x14ac:dyDescent="0.2"/>
  <cols>
    <col min="1" max="1" width="12.44140625" customWidth="1"/>
    <col min="2" max="2" width="63" bestFit="1" customWidth="1"/>
    <col min="3" max="29" width="12.5546875" bestFit="1" customWidth="1"/>
    <col min="30" max="33" width="12.6640625" bestFit="1" customWidth="1"/>
    <col min="34" max="34" width="13.5546875" bestFit="1" customWidth="1"/>
    <col min="35" max="41" width="13.77734375" bestFit="1" customWidth="1"/>
    <col min="42" max="52" width="13.6640625" customWidth="1"/>
    <col min="53" max="53" width="6.5546875" customWidth="1"/>
    <col min="55" max="55" width="10" bestFit="1" customWidth="1"/>
  </cols>
  <sheetData>
    <row r="1" spans="1:55" ht="15.75" x14ac:dyDescent="0.25">
      <c r="A1" s="1" t="s">
        <v>80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</row>
    <row r="2" spans="1:55" ht="15.75" x14ac:dyDescent="0.25">
      <c r="A2" s="1" t="s">
        <v>19</v>
      </c>
      <c r="B2" s="32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5" x14ac:dyDescent="0.2"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</row>
    <row r="4" spans="1:55" ht="31.5" x14ac:dyDescent="0.2">
      <c r="A4" s="50" t="s">
        <v>50</v>
      </c>
      <c r="B4" s="50" t="s">
        <v>81</v>
      </c>
      <c r="C4" s="38" t="s">
        <v>92</v>
      </c>
      <c r="D4" s="38" t="s">
        <v>93</v>
      </c>
      <c r="E4" s="38" t="s">
        <v>94</v>
      </c>
      <c r="F4" s="38" t="s">
        <v>58</v>
      </c>
      <c r="G4" s="38" t="s">
        <v>95</v>
      </c>
      <c r="H4" s="38" t="s">
        <v>96</v>
      </c>
      <c r="I4" s="38" t="s">
        <v>116</v>
      </c>
      <c r="J4" s="38" t="s">
        <v>51</v>
      </c>
      <c r="K4" s="38" t="s">
        <v>52</v>
      </c>
      <c r="L4" s="38" t="s">
        <v>117</v>
      </c>
      <c r="M4" s="38" t="s">
        <v>54</v>
      </c>
      <c r="N4" s="38" t="s">
        <v>55</v>
      </c>
      <c r="O4" s="38" t="s">
        <v>118</v>
      </c>
      <c r="P4" s="38" t="s">
        <v>119</v>
      </c>
      <c r="Q4" s="38" t="s">
        <v>62</v>
      </c>
      <c r="R4" s="38" t="s">
        <v>63</v>
      </c>
      <c r="S4" s="38" t="s">
        <v>64</v>
      </c>
      <c r="T4" s="38" t="s">
        <v>120</v>
      </c>
      <c r="U4" s="38" t="s">
        <v>121</v>
      </c>
      <c r="V4" s="38" t="s">
        <v>122</v>
      </c>
      <c r="W4" s="38" t="s">
        <v>123</v>
      </c>
      <c r="X4" s="38" t="s">
        <v>124</v>
      </c>
      <c r="Y4" s="38" t="s">
        <v>125</v>
      </c>
      <c r="Z4" s="38" t="s">
        <v>126</v>
      </c>
      <c r="AA4" s="38" t="s">
        <v>127</v>
      </c>
      <c r="AB4" s="38" t="s">
        <v>128</v>
      </c>
      <c r="AC4" s="38" t="s">
        <v>66</v>
      </c>
      <c r="AD4" s="38" t="s">
        <v>129</v>
      </c>
      <c r="AE4" s="38" t="s">
        <v>130</v>
      </c>
      <c r="AF4" s="38" t="s">
        <v>131</v>
      </c>
      <c r="AG4" s="38" t="s">
        <v>132</v>
      </c>
      <c r="AH4" s="38" t="s">
        <v>133</v>
      </c>
      <c r="AI4" s="38" t="s">
        <v>134</v>
      </c>
      <c r="AJ4" s="38" t="s">
        <v>135</v>
      </c>
      <c r="AK4" s="38" t="s">
        <v>136</v>
      </c>
      <c r="AL4" s="38" t="s">
        <v>137</v>
      </c>
      <c r="AM4" s="38" t="s">
        <v>138</v>
      </c>
      <c r="AN4" s="38" t="s">
        <v>139</v>
      </c>
      <c r="AO4" s="38" t="s">
        <v>140</v>
      </c>
      <c r="AP4" s="38" t="s">
        <v>141</v>
      </c>
      <c r="AQ4" s="38" t="s">
        <v>142</v>
      </c>
      <c r="AR4" s="38" t="s">
        <v>143</v>
      </c>
      <c r="AS4" s="38" t="s">
        <v>144</v>
      </c>
      <c r="AT4" s="38" t="s">
        <v>145</v>
      </c>
      <c r="AU4" s="38" t="s">
        <v>146</v>
      </c>
      <c r="AV4" s="38" t="s">
        <v>147</v>
      </c>
      <c r="AW4" s="38" t="s">
        <v>148</v>
      </c>
      <c r="AX4" s="38" t="s">
        <v>149</v>
      </c>
      <c r="AY4" s="38" t="s">
        <v>150</v>
      </c>
      <c r="AZ4" s="38" t="s">
        <v>151</v>
      </c>
      <c r="BA4" s="26"/>
      <c r="BC4" t="s">
        <v>100</v>
      </c>
    </row>
    <row r="5" spans="1:55" x14ac:dyDescent="0.2">
      <c r="A5" s="28" t="s">
        <v>89</v>
      </c>
      <c r="B5" s="28"/>
      <c r="C5" s="28">
        <f>SUM(C6:C15)</f>
        <v>1354577.00205</v>
      </c>
      <c r="D5" s="28">
        <f t="shared" ref="D5:AC5" si="0">SUM(D6:D15)</f>
        <v>3329690.0014999998</v>
      </c>
      <c r="E5" s="28">
        <f t="shared" si="0"/>
        <v>3509738.0005000001</v>
      </c>
      <c r="F5" s="28">
        <f t="shared" si="0"/>
        <v>3222805.9274074067</v>
      </c>
      <c r="G5" s="28">
        <f t="shared" si="0"/>
        <v>3423466.2977777775</v>
      </c>
      <c r="H5" s="28">
        <f t="shared" si="0"/>
        <v>3466545.1855555554</v>
      </c>
      <c r="I5" s="28">
        <f t="shared" si="0"/>
        <v>3947098.1481481474</v>
      </c>
      <c r="J5" s="28">
        <f t="shared" si="0"/>
        <v>5927449.6303703701</v>
      </c>
      <c r="K5" s="28">
        <f t="shared" si="0"/>
        <v>5601438.888888889</v>
      </c>
      <c r="L5" s="28">
        <f t="shared" si="0"/>
        <v>4596995.1866666656</v>
      </c>
      <c r="M5" s="28">
        <f t="shared" si="0"/>
        <v>3878145.1855555559</v>
      </c>
      <c r="N5" s="28">
        <f t="shared" si="0"/>
        <v>3802038.1485185181</v>
      </c>
      <c r="O5" s="28">
        <f t="shared" si="0"/>
        <v>3559121.1114814812</v>
      </c>
      <c r="P5" s="28">
        <f t="shared" si="0"/>
        <v>2773699.6299999994</v>
      </c>
      <c r="Q5" s="28">
        <f t="shared" si="0"/>
        <v>2908848.5188888884</v>
      </c>
      <c r="R5" s="28">
        <f t="shared" si="0"/>
        <v>3101173.7051851852</v>
      </c>
      <c r="S5" s="28">
        <f t="shared" si="0"/>
        <v>3476314.0748148146</v>
      </c>
      <c r="T5" s="28">
        <f t="shared" si="0"/>
        <v>3931647.4074222222</v>
      </c>
      <c r="U5" s="28">
        <f t="shared" si="0"/>
        <v>3620907.7777814809</v>
      </c>
      <c r="V5" s="28">
        <f t="shared" si="0"/>
        <v>3525521.8518666667</v>
      </c>
      <c r="W5" s="28">
        <f t="shared" si="0"/>
        <v>3291149.6296444447</v>
      </c>
      <c r="X5" s="28">
        <f t="shared" si="0"/>
        <v>4471051.2154518515</v>
      </c>
      <c r="Y5" s="28">
        <f t="shared" si="0"/>
        <v>5102062.5303777782</v>
      </c>
      <c r="Z5" s="28">
        <f t="shared" si="0"/>
        <v>5197108.5898592602</v>
      </c>
      <c r="AA5" s="28">
        <f t="shared" si="0"/>
        <v>5760205.8884518519</v>
      </c>
      <c r="AB5" s="28">
        <f t="shared" si="0"/>
        <v>5311024.4554120358</v>
      </c>
      <c r="AC5" s="28">
        <f t="shared" si="0"/>
        <v>5683919.7012259252</v>
      </c>
      <c r="AD5" s="28">
        <f>SUM(AD6:AD15)</f>
        <v>6874699.4640583312</v>
      </c>
      <c r="AE5" s="28">
        <f t="shared" ref="AE5:AZ5" si="1">SUM(AE6:AE15)</f>
        <v>6737956.3895887947</v>
      </c>
      <c r="AF5" s="28">
        <f t="shared" si="1"/>
        <v>5522739.3277338017</v>
      </c>
      <c r="AG5" s="28">
        <f t="shared" si="1"/>
        <v>7625088.6473082397</v>
      </c>
      <c r="AH5" s="28">
        <f t="shared" si="1"/>
        <v>9256818.2809194494</v>
      </c>
      <c r="AI5" s="28">
        <f t="shared" si="1"/>
        <v>12634072.199941147</v>
      </c>
      <c r="AJ5" s="28">
        <f t="shared" si="1"/>
        <v>17980554</v>
      </c>
      <c r="AK5" s="28">
        <f t="shared" si="1"/>
        <v>17970720.73550785</v>
      </c>
      <c r="AL5" s="28">
        <f t="shared" si="1"/>
        <v>23116853</v>
      </c>
      <c r="AM5" s="28">
        <f t="shared" si="1"/>
        <v>12486014</v>
      </c>
      <c r="AN5" s="28">
        <f t="shared" si="1"/>
        <v>14312975</v>
      </c>
      <c r="AO5" s="28">
        <f t="shared" si="1"/>
        <v>18767362</v>
      </c>
      <c r="AP5" s="28">
        <f t="shared" si="1"/>
        <v>16536271</v>
      </c>
      <c r="AQ5" s="28">
        <f t="shared" si="1"/>
        <v>20776965</v>
      </c>
      <c r="AR5" s="28">
        <f t="shared" si="1"/>
        <v>18273490</v>
      </c>
      <c r="AS5" s="28">
        <f t="shared" si="1"/>
        <v>14306419</v>
      </c>
      <c r="AT5" s="28">
        <f t="shared" si="1"/>
        <v>11313815</v>
      </c>
      <c r="AU5" s="28">
        <f t="shared" si="1"/>
        <v>12584845</v>
      </c>
      <c r="AV5" s="28">
        <f t="shared" si="1"/>
        <v>14767036</v>
      </c>
      <c r="AW5" s="28">
        <f t="shared" si="1"/>
        <v>11312540</v>
      </c>
      <c r="AX5" s="28">
        <f t="shared" si="1"/>
        <v>10119377</v>
      </c>
      <c r="AY5" s="28">
        <f t="shared" si="1"/>
        <v>15257263</v>
      </c>
      <c r="AZ5" s="28">
        <f t="shared" si="1"/>
        <v>27511470</v>
      </c>
      <c r="BA5" s="28"/>
      <c r="BC5" s="23">
        <f>AVERAGE(C5:AZ5)</f>
        <v>8676381.7547172066</v>
      </c>
    </row>
    <row r="6" spans="1:55" ht="15.75" x14ac:dyDescent="0.25">
      <c r="A6" s="28" t="s">
        <v>28</v>
      </c>
      <c r="B6" s="28" t="s">
        <v>29</v>
      </c>
      <c r="C6" s="28">
        <v>246102.5</v>
      </c>
      <c r="D6" s="28">
        <v>477039.5</v>
      </c>
      <c r="E6" s="28">
        <v>741683.5</v>
      </c>
      <c r="F6" s="28">
        <v>417927.03703703702</v>
      </c>
      <c r="G6" s="28">
        <v>413403.33333333331</v>
      </c>
      <c r="H6" s="28">
        <v>454696.66666666663</v>
      </c>
      <c r="I6" s="28">
        <v>401485.9259259259</v>
      </c>
      <c r="J6" s="28">
        <v>541984.07407407404</v>
      </c>
      <c r="K6" s="28">
        <v>506748.88888888888</v>
      </c>
      <c r="L6" s="28">
        <v>440077.03703703702</v>
      </c>
      <c r="M6" s="28">
        <v>436709.62962962961</v>
      </c>
      <c r="N6" s="28">
        <v>456681.8518518518</v>
      </c>
      <c r="O6" s="28">
        <v>449842.22222222219</v>
      </c>
      <c r="P6" s="28">
        <v>531545.92592592584</v>
      </c>
      <c r="Q6" s="28">
        <v>569697.77777777775</v>
      </c>
      <c r="R6" s="28">
        <v>675471.48148148146</v>
      </c>
      <c r="S6" s="28">
        <v>670943.33333333326</v>
      </c>
      <c r="T6" s="28">
        <v>614266.29629629629</v>
      </c>
      <c r="U6" s="28">
        <v>517591.48148148146</v>
      </c>
      <c r="V6" s="28">
        <v>626955.92592592584</v>
      </c>
      <c r="W6" s="28">
        <v>615467.77777777775</v>
      </c>
      <c r="X6" s="28">
        <v>824509.13178518508</v>
      </c>
      <c r="Y6" s="28">
        <v>827371.83555555553</v>
      </c>
      <c r="Z6" s="28">
        <v>893176.08740740747</v>
      </c>
      <c r="AA6" s="28">
        <v>1114633.0832592591</v>
      </c>
      <c r="AB6" s="28">
        <v>993498.7637407406</v>
      </c>
      <c r="AC6" s="28">
        <v>1010852.8747777778</v>
      </c>
      <c r="AD6" s="28">
        <v>935948.31589681481</v>
      </c>
      <c r="AE6" s="28">
        <v>911277.83031526476</v>
      </c>
      <c r="AF6" s="28">
        <v>870994.33786575194</v>
      </c>
      <c r="AG6" s="28">
        <v>879959.143150419</v>
      </c>
      <c r="AH6" s="28">
        <v>950952.76909791201</v>
      </c>
      <c r="AI6" s="28">
        <v>937885.74870535941</v>
      </c>
      <c r="AJ6" s="28">
        <v>1017738</v>
      </c>
      <c r="AK6" s="28">
        <v>1081281.9071864898</v>
      </c>
      <c r="AL6" s="28">
        <v>1124481</v>
      </c>
      <c r="AM6" s="28">
        <v>1015034</v>
      </c>
      <c r="AN6" s="28">
        <v>964795</v>
      </c>
      <c r="AO6" s="28">
        <v>1101302</v>
      </c>
      <c r="AP6" s="28">
        <v>1245871</v>
      </c>
      <c r="AQ6" s="28">
        <v>1263318</v>
      </c>
      <c r="AR6" s="28">
        <v>1215842</v>
      </c>
      <c r="AS6" s="28">
        <v>1203974</v>
      </c>
      <c r="AT6" s="28">
        <v>1095783</v>
      </c>
      <c r="AU6" s="28">
        <v>1173111</v>
      </c>
      <c r="AV6" s="28">
        <v>1091571</v>
      </c>
      <c r="AW6" s="28">
        <v>1139064</v>
      </c>
      <c r="AX6" s="28">
        <v>1108418</v>
      </c>
      <c r="AY6" s="28">
        <v>1133555</v>
      </c>
      <c r="AZ6" s="28">
        <v>1220089</v>
      </c>
      <c r="BA6" s="29"/>
      <c r="BB6" s="25" t="s">
        <v>28</v>
      </c>
      <c r="BC6" s="23">
        <f t="shared" ref="BC6:BC15" si="2">AVERAGE(C6:AZ6)</f>
        <v>823052.19990821218</v>
      </c>
    </row>
    <row r="7" spans="1:55" ht="15.75" x14ac:dyDescent="0.25">
      <c r="A7" s="28" t="s">
        <v>30</v>
      </c>
      <c r="B7" s="28" t="s">
        <v>31</v>
      </c>
      <c r="C7" s="28">
        <v>26265.5</v>
      </c>
      <c r="D7" s="28">
        <v>38564</v>
      </c>
      <c r="E7" s="28">
        <v>43706</v>
      </c>
      <c r="F7" s="28">
        <v>40631.111111111109</v>
      </c>
      <c r="G7" s="28">
        <v>45981.851851851847</v>
      </c>
      <c r="H7" s="28">
        <v>42838.148148148146</v>
      </c>
      <c r="I7" s="28">
        <v>49596.296296296292</v>
      </c>
      <c r="J7" s="28">
        <v>56348.888888888883</v>
      </c>
      <c r="K7" s="28">
        <v>61171.851851851847</v>
      </c>
      <c r="L7" s="28">
        <v>59020.740740740737</v>
      </c>
      <c r="M7" s="28">
        <v>62809.259259259255</v>
      </c>
      <c r="N7" s="28">
        <v>53971.111111111109</v>
      </c>
      <c r="O7" s="28">
        <v>56657.037037037036</v>
      </c>
      <c r="P7" s="28">
        <v>62680.370370370365</v>
      </c>
      <c r="Q7" s="28">
        <v>66208.518518518511</v>
      </c>
      <c r="R7" s="28">
        <v>79036.666666666657</v>
      </c>
      <c r="S7" s="28">
        <v>82402.962962962964</v>
      </c>
      <c r="T7" s="28">
        <v>88274.814814814803</v>
      </c>
      <c r="U7" s="28">
        <v>75536.666666666657</v>
      </c>
      <c r="V7" s="28">
        <v>86641.111111111109</v>
      </c>
      <c r="W7" s="28">
        <v>95301.851851851839</v>
      </c>
      <c r="X7" s="28">
        <v>106378.22478518519</v>
      </c>
      <c r="Y7" s="28">
        <v>126268.67555555554</v>
      </c>
      <c r="Z7" s="28">
        <v>151720.30237037037</v>
      </c>
      <c r="AA7" s="28">
        <v>176562.96581851851</v>
      </c>
      <c r="AB7" s="28">
        <v>198217.02159259256</v>
      </c>
      <c r="AC7" s="28">
        <v>168237.11296296297</v>
      </c>
      <c r="AD7" s="28">
        <v>179856.42913771345</v>
      </c>
      <c r="AE7" s="28">
        <v>187248.82330598112</v>
      </c>
      <c r="AF7" s="28">
        <v>190765.80216155323</v>
      </c>
      <c r="AG7" s="28">
        <v>201194.97353111548</v>
      </c>
      <c r="AH7" s="28">
        <v>203632.3340468863</v>
      </c>
      <c r="AI7" s="28">
        <v>267607.35372054996</v>
      </c>
      <c r="AJ7" s="28">
        <v>307376</v>
      </c>
      <c r="AK7" s="28">
        <v>522081.9216953601</v>
      </c>
      <c r="AL7" s="28">
        <v>355896</v>
      </c>
      <c r="AM7" s="28">
        <v>341516</v>
      </c>
      <c r="AN7" s="28">
        <v>333165</v>
      </c>
      <c r="AO7" s="28">
        <v>424377</v>
      </c>
      <c r="AP7" s="28">
        <v>445350</v>
      </c>
      <c r="AQ7" s="28">
        <v>408465</v>
      </c>
      <c r="AR7" s="28">
        <v>400734</v>
      </c>
      <c r="AS7" s="28">
        <v>397916</v>
      </c>
      <c r="AT7" s="28">
        <v>375695</v>
      </c>
      <c r="AU7" s="28">
        <v>391694</v>
      </c>
      <c r="AV7" s="28">
        <v>402976</v>
      </c>
      <c r="AW7" s="28">
        <v>429122</v>
      </c>
      <c r="AX7" s="28">
        <v>394978</v>
      </c>
      <c r="AY7" s="28">
        <v>468794</v>
      </c>
      <c r="AZ7" s="28">
        <v>524761</v>
      </c>
      <c r="BA7" s="29"/>
      <c r="BB7" s="25" t="s">
        <v>30</v>
      </c>
      <c r="BC7" s="23">
        <f t="shared" si="2"/>
        <v>207124.63399887207</v>
      </c>
    </row>
    <row r="8" spans="1:55" ht="15.75" x14ac:dyDescent="0.25">
      <c r="A8" s="28" t="s">
        <v>32</v>
      </c>
      <c r="B8" s="28" t="s">
        <v>33</v>
      </c>
      <c r="C8" s="28">
        <v>320067</v>
      </c>
      <c r="D8" s="28">
        <v>648598</v>
      </c>
      <c r="E8" s="28">
        <v>716488.5</v>
      </c>
      <c r="F8" s="28">
        <v>536795.5555555555</v>
      </c>
      <c r="G8" s="28">
        <v>659336.29629629629</v>
      </c>
      <c r="H8" s="28">
        <v>748604.07407407404</v>
      </c>
      <c r="I8" s="28">
        <v>724808.51851851842</v>
      </c>
      <c r="J8" s="28">
        <v>944118.51851851842</v>
      </c>
      <c r="K8" s="28">
        <v>933508.14814814809</v>
      </c>
      <c r="L8" s="28">
        <v>629968.51851851842</v>
      </c>
      <c r="M8" s="28">
        <v>517104.07407407404</v>
      </c>
      <c r="N8" s="28">
        <v>597690</v>
      </c>
      <c r="O8" s="28">
        <v>408764.07407407404</v>
      </c>
      <c r="P8" s="28">
        <v>392710</v>
      </c>
      <c r="Q8" s="28">
        <v>449257.40740740736</v>
      </c>
      <c r="R8" s="28">
        <v>520419.99999999994</v>
      </c>
      <c r="S8" s="28">
        <v>729630.74074074067</v>
      </c>
      <c r="T8" s="28">
        <v>754299.62962962955</v>
      </c>
      <c r="U8" s="28">
        <v>667920</v>
      </c>
      <c r="V8" s="28">
        <v>576672.96296666667</v>
      </c>
      <c r="W8" s="28">
        <v>541451.48148518521</v>
      </c>
      <c r="X8" s="28">
        <v>720358.60947037034</v>
      </c>
      <c r="Y8" s="28">
        <v>1034837.6025925925</v>
      </c>
      <c r="Z8" s="28">
        <v>1022842.776374074</v>
      </c>
      <c r="AA8" s="28">
        <v>1174244.476888889</v>
      </c>
      <c r="AB8" s="28">
        <v>1100620.092962963</v>
      </c>
      <c r="AC8" s="28">
        <v>1077439.2134814814</v>
      </c>
      <c r="AD8" s="28">
        <v>853539.98433734698</v>
      </c>
      <c r="AE8" s="28">
        <v>844147.27506896842</v>
      </c>
      <c r="AF8" s="28">
        <v>790720.41058162693</v>
      </c>
      <c r="AG8" s="28">
        <v>862914.89511318691</v>
      </c>
      <c r="AH8" s="28">
        <v>1012333.6584725861</v>
      </c>
      <c r="AI8" s="28">
        <v>1163824.4597843699</v>
      </c>
      <c r="AJ8" s="28">
        <v>1450657</v>
      </c>
      <c r="AK8" s="28">
        <v>1937575.7837472537</v>
      </c>
      <c r="AL8" s="28">
        <v>2086514</v>
      </c>
      <c r="AM8" s="28">
        <v>873563</v>
      </c>
      <c r="AN8" s="28">
        <v>1292754</v>
      </c>
      <c r="AO8" s="28">
        <v>1641104</v>
      </c>
      <c r="AP8" s="28">
        <v>1505227</v>
      </c>
      <c r="AQ8" s="28">
        <v>995419</v>
      </c>
      <c r="AR8" s="28">
        <v>993528</v>
      </c>
      <c r="AS8" s="28">
        <v>1243372</v>
      </c>
      <c r="AT8" s="28">
        <v>940380</v>
      </c>
      <c r="AU8" s="28">
        <v>816031</v>
      </c>
      <c r="AV8" s="28">
        <v>1405993</v>
      </c>
      <c r="AW8" s="28">
        <v>1104291</v>
      </c>
      <c r="AX8" s="28">
        <v>773763</v>
      </c>
      <c r="AY8" s="28">
        <v>675588</v>
      </c>
      <c r="AZ8" s="28">
        <v>562151</v>
      </c>
      <c r="BA8" s="29"/>
      <c r="BB8" s="25" t="s">
        <v>32</v>
      </c>
      <c r="BC8" s="23">
        <f t="shared" si="2"/>
        <v>899478.95477766218</v>
      </c>
    </row>
    <row r="9" spans="1:55" ht="15.75" x14ac:dyDescent="0.25">
      <c r="A9" s="28" t="s">
        <v>34</v>
      </c>
      <c r="B9" s="28" t="s">
        <v>35</v>
      </c>
      <c r="C9" s="28">
        <v>604178.5</v>
      </c>
      <c r="D9" s="28">
        <v>1938505.5</v>
      </c>
      <c r="E9" s="28">
        <v>1744523.5</v>
      </c>
      <c r="F9" s="28">
        <v>1970791.111111111</v>
      </c>
      <c r="G9" s="28">
        <v>2033393.3340740742</v>
      </c>
      <c r="H9" s="28">
        <v>1876774.8148148146</v>
      </c>
      <c r="I9" s="28">
        <v>2441053.7037037034</v>
      </c>
      <c r="J9" s="28">
        <v>3914008.1481481479</v>
      </c>
      <c r="K9" s="28">
        <v>3476675.5555555555</v>
      </c>
      <c r="L9" s="28">
        <v>2786291.1118518519</v>
      </c>
      <c r="M9" s="28">
        <v>2042713.7037037036</v>
      </c>
      <c r="N9" s="28">
        <v>1862902.9629629629</v>
      </c>
      <c r="O9" s="28">
        <v>1832380.3703703703</v>
      </c>
      <c r="P9" s="28">
        <v>1043754.8148148147</v>
      </c>
      <c r="Q9" s="28">
        <v>1091666.667037037</v>
      </c>
      <c r="R9" s="28">
        <v>916120.74148148135</v>
      </c>
      <c r="S9" s="28">
        <v>1020020.7407407407</v>
      </c>
      <c r="T9" s="28">
        <v>1476160.7407444443</v>
      </c>
      <c r="U9" s="28">
        <v>1364893.7037037036</v>
      </c>
      <c r="V9" s="28">
        <v>1246273.7037148147</v>
      </c>
      <c r="W9" s="28">
        <v>977328.14815555559</v>
      </c>
      <c r="X9" s="28">
        <v>1141583.7201814814</v>
      </c>
      <c r="Y9" s="28">
        <v>1249856.7796333334</v>
      </c>
      <c r="Z9" s="28">
        <v>1366749.006411111</v>
      </c>
      <c r="AA9" s="28">
        <v>1276572.7714481482</v>
      </c>
      <c r="AB9" s="28">
        <v>1087294.4767407407</v>
      </c>
      <c r="AC9" s="28">
        <v>1586329.9282222223</v>
      </c>
      <c r="AD9" s="28">
        <v>2887390.2985067545</v>
      </c>
      <c r="AE9" s="28">
        <v>2738325.952487858</v>
      </c>
      <c r="AF9" s="28">
        <v>2017912.677844495</v>
      </c>
      <c r="AG9" s="28">
        <v>3596850.9254260533</v>
      </c>
      <c r="AH9" s="28">
        <v>4095233.037609065</v>
      </c>
      <c r="AI9" s="28">
        <v>7104266.438546489</v>
      </c>
      <c r="AJ9" s="28">
        <v>11432452</v>
      </c>
      <c r="AK9" s="28">
        <v>9397739.8746971376</v>
      </c>
      <c r="AL9" s="28">
        <v>13846253</v>
      </c>
      <c r="AM9" s="28">
        <v>7485193</v>
      </c>
      <c r="AN9" s="28">
        <v>7190054</v>
      </c>
      <c r="AO9" s="28">
        <v>8955721</v>
      </c>
      <c r="AP9" s="28">
        <v>6639068</v>
      </c>
      <c r="AQ9" s="28">
        <v>10856339</v>
      </c>
      <c r="AR9" s="28">
        <v>8620646</v>
      </c>
      <c r="AS9" s="28">
        <v>5007359</v>
      </c>
      <c r="AT9" s="28">
        <v>2828594</v>
      </c>
      <c r="AU9" s="28">
        <v>4527327</v>
      </c>
      <c r="AV9" s="28">
        <v>5452036</v>
      </c>
      <c r="AW9" s="28">
        <v>3428637</v>
      </c>
      <c r="AX9" s="28">
        <v>3337451</v>
      </c>
      <c r="AY9" s="28">
        <v>5906105</v>
      </c>
      <c r="AZ9" s="28">
        <v>15428279</v>
      </c>
      <c r="BA9" s="29"/>
      <c r="BB9" s="25" t="s">
        <v>34</v>
      </c>
      <c r="BC9" s="23">
        <f t="shared" si="2"/>
        <v>3962960.6292888755</v>
      </c>
    </row>
    <row r="10" spans="1:55" ht="15.75" x14ac:dyDescent="0.25">
      <c r="A10" s="28" t="s">
        <v>36</v>
      </c>
      <c r="B10" s="28" t="s">
        <v>37</v>
      </c>
      <c r="C10" s="28">
        <v>2760.5010000000002</v>
      </c>
      <c r="D10" s="28">
        <v>2926</v>
      </c>
      <c r="E10" s="28">
        <v>4002</v>
      </c>
      <c r="F10" s="28">
        <v>3754.8155555555554</v>
      </c>
      <c r="G10" s="28">
        <v>3644.4448148148144</v>
      </c>
      <c r="H10" s="28">
        <v>3488.8888888888887</v>
      </c>
      <c r="I10" s="28">
        <v>3998.5185185185182</v>
      </c>
      <c r="J10" s="28">
        <v>4994.8151851851853</v>
      </c>
      <c r="K10" s="28">
        <v>4008.8888888888887</v>
      </c>
      <c r="L10" s="28">
        <v>6337.4074074074069</v>
      </c>
      <c r="M10" s="28">
        <v>6261.1111111111104</v>
      </c>
      <c r="N10" s="28">
        <v>5570.74074074074</v>
      </c>
      <c r="O10" s="28">
        <v>2889.6296296296296</v>
      </c>
      <c r="P10" s="28">
        <v>3540.7407407407404</v>
      </c>
      <c r="Q10" s="28">
        <v>5053.333333333333</v>
      </c>
      <c r="R10" s="28">
        <v>5710.74074074074</v>
      </c>
      <c r="S10" s="28">
        <v>7274.0744444444445</v>
      </c>
      <c r="T10" s="28">
        <v>8124.4444481481478</v>
      </c>
      <c r="U10" s="28">
        <v>6041.1111111111104</v>
      </c>
      <c r="V10" s="28">
        <v>3817.7777777777774</v>
      </c>
      <c r="W10" s="28">
        <v>5737.4074111111104</v>
      </c>
      <c r="X10" s="28">
        <v>7692.6446666666661</v>
      </c>
      <c r="Y10" s="28">
        <v>7766.2962999999991</v>
      </c>
      <c r="Z10" s="28">
        <v>8114.2612962962958</v>
      </c>
      <c r="AA10" s="28">
        <v>10654.552370370371</v>
      </c>
      <c r="AB10" s="28">
        <v>10957.960703703704</v>
      </c>
      <c r="AC10" s="28">
        <v>7570.416077777777</v>
      </c>
      <c r="AD10" s="28">
        <v>5823.4841678742687</v>
      </c>
      <c r="AE10" s="28">
        <v>6195.4177954808492</v>
      </c>
      <c r="AF10" s="28">
        <v>6494.6922143133324</v>
      </c>
      <c r="AG10" s="28">
        <v>7818.8386946509991</v>
      </c>
      <c r="AH10" s="28">
        <v>10764.745235795244</v>
      </c>
      <c r="AI10" s="28">
        <v>11440.30606495</v>
      </c>
      <c r="AJ10" s="28">
        <v>7803</v>
      </c>
      <c r="AK10" s="28">
        <v>7724.4890917150005</v>
      </c>
      <c r="AL10" s="28">
        <v>9979</v>
      </c>
      <c r="AM10" s="28">
        <v>8531</v>
      </c>
      <c r="AN10" s="28">
        <v>5377</v>
      </c>
      <c r="AO10" s="28">
        <v>7289</v>
      </c>
      <c r="AP10" s="28">
        <v>7941</v>
      </c>
      <c r="AQ10" s="28">
        <v>6290</v>
      </c>
      <c r="AR10" s="28">
        <v>7326</v>
      </c>
      <c r="AS10" s="28">
        <v>7243</v>
      </c>
      <c r="AT10" s="28">
        <v>6623</v>
      </c>
      <c r="AU10" s="28">
        <v>8017</v>
      </c>
      <c r="AV10" s="28">
        <v>7778</v>
      </c>
      <c r="AW10" s="28">
        <v>8160</v>
      </c>
      <c r="AX10" s="28">
        <v>8206</v>
      </c>
      <c r="AY10" s="28">
        <v>10321</v>
      </c>
      <c r="AZ10" s="28">
        <v>13079</v>
      </c>
      <c r="BA10" s="29"/>
      <c r="BB10" s="25" t="s">
        <v>36</v>
      </c>
      <c r="BC10" s="23">
        <f t="shared" si="2"/>
        <v>6778.3699285548528</v>
      </c>
    </row>
    <row r="11" spans="1:55" ht="15.75" x14ac:dyDescent="0.25">
      <c r="A11" s="28" t="s">
        <v>38</v>
      </c>
      <c r="B11" s="28" t="s">
        <v>39</v>
      </c>
      <c r="C11" s="28">
        <v>52796.5</v>
      </c>
      <c r="D11" s="28">
        <v>89883.5</v>
      </c>
      <c r="E11" s="28">
        <v>92485</v>
      </c>
      <c r="F11" s="28">
        <v>84326.296296296292</v>
      </c>
      <c r="G11" s="48">
        <v>92952.222222222219</v>
      </c>
      <c r="H11" s="28">
        <v>117741.48148148147</v>
      </c>
      <c r="I11" s="28">
        <v>117193.70370370369</v>
      </c>
      <c r="J11" s="28">
        <v>152378.14814814815</v>
      </c>
      <c r="K11" s="28">
        <v>167945.55555555553</v>
      </c>
      <c r="L11" s="28">
        <v>220150.74074074073</v>
      </c>
      <c r="M11" s="28">
        <v>251764.07407407404</v>
      </c>
      <c r="N11" s="28">
        <v>288164.07407407404</v>
      </c>
      <c r="O11" s="28">
        <v>310170.37037037034</v>
      </c>
      <c r="P11" s="28">
        <v>258869.99999999997</v>
      </c>
      <c r="Q11" s="28">
        <v>260244.07407407404</v>
      </c>
      <c r="R11" s="28">
        <v>356709.25925925921</v>
      </c>
      <c r="S11" s="28">
        <v>355986.66666666663</v>
      </c>
      <c r="T11" s="28">
        <v>367707.77777777775</v>
      </c>
      <c r="U11" s="28">
        <v>400645.18518518517</v>
      </c>
      <c r="V11" s="28">
        <v>356593.70370370371</v>
      </c>
      <c r="W11" s="28">
        <v>343604.07407407404</v>
      </c>
      <c r="X11" s="28">
        <v>674340.78692592587</v>
      </c>
      <c r="Y11" s="28">
        <v>752986.9429629629</v>
      </c>
      <c r="Z11" s="28">
        <v>695575.54607407399</v>
      </c>
      <c r="AA11" s="28">
        <v>740332.80455555557</v>
      </c>
      <c r="AB11" s="28">
        <v>634899.62170370354</v>
      </c>
      <c r="AC11" s="28">
        <v>655516.20725925919</v>
      </c>
      <c r="AD11" s="28">
        <v>892707.97810098971</v>
      </c>
      <c r="AE11" s="28">
        <v>964750.25440857001</v>
      </c>
      <c r="AF11" s="28">
        <v>665295.87071348855</v>
      </c>
      <c r="AG11" s="28">
        <v>1038615.7504580675</v>
      </c>
      <c r="AH11" s="28">
        <v>1728871.0236337939</v>
      </c>
      <c r="AI11" s="28">
        <v>1973383.0196487401</v>
      </c>
      <c r="AJ11" s="28">
        <v>2278314</v>
      </c>
      <c r="AK11" s="28">
        <v>3073049.7995651946</v>
      </c>
      <c r="AL11" s="28">
        <v>3714994</v>
      </c>
      <c r="AM11" s="28">
        <v>1169653</v>
      </c>
      <c r="AN11" s="28">
        <v>2582195</v>
      </c>
      <c r="AO11" s="28">
        <v>4410441</v>
      </c>
      <c r="AP11" s="28">
        <v>3528077</v>
      </c>
      <c r="AQ11" s="28">
        <v>4230697</v>
      </c>
      <c r="AR11" s="28">
        <v>4096564</v>
      </c>
      <c r="AS11" s="28">
        <v>3572832</v>
      </c>
      <c r="AT11" s="28">
        <v>3377753</v>
      </c>
      <c r="AU11" s="28">
        <v>2849886</v>
      </c>
      <c r="AV11" s="28">
        <v>3139047</v>
      </c>
      <c r="AW11" s="28">
        <v>2576855</v>
      </c>
      <c r="AX11" s="28">
        <v>2088529</v>
      </c>
      <c r="AY11" s="28">
        <v>4284219</v>
      </c>
      <c r="AZ11" s="28">
        <v>6780668</v>
      </c>
      <c r="BA11" s="29"/>
      <c r="BB11" s="25" t="s">
        <v>38</v>
      </c>
      <c r="BC11" s="23">
        <f t="shared" si="2"/>
        <v>1478187.2402683548</v>
      </c>
    </row>
    <row r="12" spans="1:55" ht="15.75" x14ac:dyDescent="0.25">
      <c r="A12" s="28" t="s">
        <v>40</v>
      </c>
      <c r="B12" s="28" t="s">
        <v>41</v>
      </c>
      <c r="C12" s="28">
        <v>26944</v>
      </c>
      <c r="D12" s="28">
        <v>37965.5</v>
      </c>
      <c r="E12" s="28">
        <v>42644</v>
      </c>
      <c r="F12" s="28">
        <v>39405.555555555555</v>
      </c>
      <c r="G12" s="28">
        <v>41037.407407407401</v>
      </c>
      <c r="H12" s="28">
        <v>43085.185185185182</v>
      </c>
      <c r="I12" s="28">
        <v>46151.111111111109</v>
      </c>
      <c r="J12" s="28">
        <v>63286.296296296292</v>
      </c>
      <c r="K12" s="28">
        <v>77144.074074074073</v>
      </c>
      <c r="L12" s="28">
        <v>93389.62962962962</v>
      </c>
      <c r="M12" s="28">
        <v>111608.51851851851</v>
      </c>
      <c r="N12" s="28">
        <v>114459.62962962962</v>
      </c>
      <c r="O12" s="28">
        <v>83399.259259259255</v>
      </c>
      <c r="P12" s="28">
        <v>125397.4074074074</v>
      </c>
      <c r="Q12" s="28">
        <v>147395.92592592593</v>
      </c>
      <c r="R12" s="28">
        <v>190071.85185185182</v>
      </c>
      <c r="S12" s="28">
        <v>237310.74074074073</v>
      </c>
      <c r="T12" s="28">
        <v>266694.07407407404</v>
      </c>
      <c r="U12" s="28">
        <v>241351.48148148146</v>
      </c>
      <c r="V12" s="28">
        <v>250603.33333333331</v>
      </c>
      <c r="W12" s="28">
        <v>267534.44444444444</v>
      </c>
      <c r="X12" s="28">
        <v>362307.94310370367</v>
      </c>
      <c r="Y12" s="28">
        <v>495762.30148148141</v>
      </c>
      <c r="Z12" s="28">
        <v>440328.06966666662</v>
      </c>
      <c r="AA12" s="28">
        <v>513224.82903703698</v>
      </c>
      <c r="AB12" s="28">
        <v>504568.77829629631</v>
      </c>
      <c r="AC12" s="28">
        <v>435841.92614814808</v>
      </c>
      <c r="AD12" s="28">
        <v>473819.48813265178</v>
      </c>
      <c r="AE12" s="28">
        <v>530147.97220777732</v>
      </c>
      <c r="AF12" s="28">
        <v>498369.68724368198</v>
      </c>
      <c r="AG12" s="28">
        <v>550864.68643687211</v>
      </c>
      <c r="AH12" s="28">
        <v>750904.50072026951</v>
      </c>
      <c r="AI12" s="28">
        <v>610057.9201903895</v>
      </c>
      <c r="AJ12" s="28">
        <v>804016</v>
      </c>
      <c r="AK12" s="28">
        <v>849479.31603140058</v>
      </c>
      <c r="AL12" s="28">
        <v>987930</v>
      </c>
      <c r="AM12" s="28">
        <v>551908</v>
      </c>
      <c r="AN12" s="28">
        <v>774129</v>
      </c>
      <c r="AO12" s="28">
        <v>1082844</v>
      </c>
      <c r="AP12" s="28">
        <v>765839</v>
      </c>
      <c r="AQ12" s="28">
        <v>1732128</v>
      </c>
      <c r="AR12" s="28">
        <v>1498153</v>
      </c>
      <c r="AS12" s="28">
        <v>869964</v>
      </c>
      <c r="AT12" s="28">
        <v>609476</v>
      </c>
      <c r="AU12" s="28">
        <v>1005653</v>
      </c>
      <c r="AV12" s="28">
        <v>894095</v>
      </c>
      <c r="AW12" s="28">
        <v>914137</v>
      </c>
      <c r="AX12" s="28">
        <v>707574</v>
      </c>
      <c r="AY12" s="28">
        <v>1082228</v>
      </c>
      <c r="AZ12" s="28">
        <v>1206779</v>
      </c>
      <c r="BA12" s="29"/>
      <c r="BB12" s="25" t="s">
        <v>40</v>
      </c>
      <c r="BC12" s="23">
        <f t="shared" si="2"/>
        <v>500988.19689244608</v>
      </c>
    </row>
    <row r="13" spans="1:55" ht="15.75" x14ac:dyDescent="0.25">
      <c r="A13" s="28" t="s">
        <v>42</v>
      </c>
      <c r="B13" s="28" t="s">
        <v>43</v>
      </c>
      <c r="C13" s="28">
        <v>25876.5</v>
      </c>
      <c r="D13" s="28">
        <v>38346.5</v>
      </c>
      <c r="E13" s="28">
        <v>52976.5</v>
      </c>
      <c r="F13" s="28">
        <v>57199.999999999993</v>
      </c>
      <c r="G13" s="28">
        <v>53788.518518518518</v>
      </c>
      <c r="H13" s="28">
        <v>88803.703703703693</v>
      </c>
      <c r="I13" s="28">
        <v>79791.481481481474</v>
      </c>
      <c r="J13" s="28">
        <v>109802.22222222222</v>
      </c>
      <c r="K13" s="28">
        <v>216230.37037037036</v>
      </c>
      <c r="L13" s="28">
        <v>223548.88888888888</v>
      </c>
      <c r="M13" s="28">
        <v>296307.40740740742</v>
      </c>
      <c r="N13" s="28">
        <v>255667.40740740739</v>
      </c>
      <c r="O13" s="28">
        <v>281791.85185185185</v>
      </c>
      <c r="P13" s="28">
        <v>205401.85185185182</v>
      </c>
      <c r="Q13" s="28">
        <v>103691.48148148147</v>
      </c>
      <c r="R13" s="28">
        <v>107498.14814814815</v>
      </c>
      <c r="S13" s="28">
        <v>125907.77777777777</v>
      </c>
      <c r="T13" s="28">
        <v>139107.40740740739</v>
      </c>
      <c r="U13" s="28">
        <v>162288.51851851851</v>
      </c>
      <c r="V13" s="28">
        <v>103245.55555555555</v>
      </c>
      <c r="W13" s="28">
        <v>120409.99999999999</v>
      </c>
      <c r="X13" s="28">
        <v>137916.83299999998</v>
      </c>
      <c r="Y13" s="28">
        <v>184632.27518518516</v>
      </c>
      <c r="Z13" s="28">
        <v>204487.19488888886</v>
      </c>
      <c r="AA13" s="28">
        <v>206281.96992592592</v>
      </c>
      <c r="AB13" s="28">
        <v>245359.78877777775</v>
      </c>
      <c r="AC13" s="28">
        <v>254974.7073333333</v>
      </c>
      <c r="AD13" s="28">
        <v>215768.92473510126</v>
      </c>
      <c r="AE13" s="28">
        <v>195011.55524901819</v>
      </c>
      <c r="AF13" s="28">
        <v>175254.08826310662</v>
      </c>
      <c r="AG13" s="28">
        <v>206270.14044548332</v>
      </c>
      <c r="AH13" s="28">
        <v>248553.58899619308</v>
      </c>
      <c r="AI13" s="28">
        <v>287712.96007829986</v>
      </c>
      <c r="AJ13" s="28">
        <v>317096</v>
      </c>
      <c r="AK13" s="28">
        <v>536608.4150355499</v>
      </c>
      <c r="AL13" s="28">
        <v>530329</v>
      </c>
      <c r="AM13" s="28">
        <v>435326</v>
      </c>
      <c r="AN13" s="28">
        <v>526563</v>
      </c>
      <c r="AO13" s="28">
        <v>372186</v>
      </c>
      <c r="AP13" s="28">
        <v>1359212</v>
      </c>
      <c r="AQ13" s="28">
        <v>338270</v>
      </c>
      <c r="AR13" s="28">
        <v>653335</v>
      </c>
      <c r="AS13" s="28">
        <v>1172779</v>
      </c>
      <c r="AT13" s="28">
        <v>865062</v>
      </c>
      <c r="AU13" s="28">
        <v>712730</v>
      </c>
      <c r="AV13" s="28">
        <v>1339936</v>
      </c>
      <c r="AW13" s="28">
        <v>482554</v>
      </c>
      <c r="AX13" s="28">
        <v>499725</v>
      </c>
      <c r="AY13" s="28">
        <v>579268</v>
      </c>
      <c r="AZ13" s="28">
        <v>667709</v>
      </c>
      <c r="BA13" s="29"/>
      <c r="BB13" s="25" t="s">
        <v>42</v>
      </c>
      <c r="BC13" s="23">
        <f t="shared" si="2"/>
        <v>335971.89069012908</v>
      </c>
    </row>
    <row r="14" spans="1:55" ht="15.75" x14ac:dyDescent="0.25">
      <c r="A14" s="28" t="s">
        <v>44</v>
      </c>
      <c r="B14" s="28" t="s">
        <v>45</v>
      </c>
      <c r="C14" s="28">
        <v>45683.5</v>
      </c>
      <c r="D14" s="28">
        <v>53655.5</v>
      </c>
      <c r="E14" s="28">
        <v>66603</v>
      </c>
      <c r="F14" s="28">
        <v>68102.592592592584</v>
      </c>
      <c r="G14" s="28">
        <v>75065.925925925927</v>
      </c>
      <c r="H14" s="28">
        <v>85150</v>
      </c>
      <c r="I14" s="28">
        <v>76072.222222222219</v>
      </c>
      <c r="J14" s="28">
        <v>132641.48148148146</v>
      </c>
      <c r="K14" s="28">
        <v>146117.77777777778</v>
      </c>
      <c r="L14" s="28">
        <v>127419.25925925926</v>
      </c>
      <c r="M14" s="28">
        <v>142518.14814814815</v>
      </c>
      <c r="N14" s="28">
        <v>156190.74074074073</v>
      </c>
      <c r="O14" s="28">
        <v>122854.07407407407</v>
      </c>
      <c r="P14" s="28">
        <v>141666.66666666666</v>
      </c>
      <c r="Q14" s="28">
        <v>208411.48148148146</v>
      </c>
      <c r="R14" s="28">
        <v>240914.44444444444</v>
      </c>
      <c r="S14" s="28">
        <v>237782.96296296295</v>
      </c>
      <c r="T14" s="28">
        <v>210158.14814814815</v>
      </c>
      <c r="U14" s="28">
        <v>179486.29629629629</v>
      </c>
      <c r="V14" s="28">
        <v>269856.29629629629</v>
      </c>
      <c r="W14" s="28">
        <v>320090.37037037034</v>
      </c>
      <c r="X14" s="28">
        <v>376771.36101481481</v>
      </c>
      <c r="Y14" s="28">
        <v>419876.47740740742</v>
      </c>
      <c r="Z14" s="28">
        <v>374659.8229259259</v>
      </c>
      <c r="AA14" s="28">
        <v>366775.44985185179</v>
      </c>
      <c r="AB14" s="28">
        <v>348386.27618518518</v>
      </c>
      <c r="AC14" s="28">
        <v>309396.95370370371</v>
      </c>
      <c r="AD14" s="28">
        <v>305542.19531009276</v>
      </c>
      <c r="AE14" s="28">
        <v>236459.77128220745</v>
      </c>
      <c r="AF14" s="28">
        <v>153368.41142159188</v>
      </c>
      <c r="AG14" s="28">
        <v>146701.95418321231</v>
      </c>
      <c r="AH14" s="28">
        <v>151628.35729045563</v>
      </c>
      <c r="AI14" s="28">
        <v>183226.82376602001</v>
      </c>
      <c r="AJ14" s="28">
        <v>244714</v>
      </c>
      <c r="AK14" s="28">
        <v>478675.87898210029</v>
      </c>
      <c r="AL14" s="28">
        <v>244017</v>
      </c>
      <c r="AM14" s="28">
        <v>312186</v>
      </c>
      <c r="AN14" s="28">
        <v>262037</v>
      </c>
      <c r="AO14" s="28">
        <v>199651</v>
      </c>
      <c r="AP14" s="28">
        <v>250586</v>
      </c>
      <c r="AQ14" s="28">
        <v>223887</v>
      </c>
      <c r="AR14" s="28">
        <v>278976</v>
      </c>
      <c r="AS14" s="28">
        <v>307372</v>
      </c>
      <c r="AT14" s="28">
        <v>363608</v>
      </c>
      <c r="AU14" s="28">
        <v>265830</v>
      </c>
      <c r="AV14" s="28">
        <v>229491</v>
      </c>
      <c r="AW14" s="28">
        <v>259273</v>
      </c>
      <c r="AX14" s="28">
        <v>155471</v>
      </c>
      <c r="AY14" s="28">
        <v>197282</v>
      </c>
      <c r="AZ14" s="28">
        <v>218204</v>
      </c>
      <c r="BA14" s="29"/>
      <c r="BB14" s="25" t="s">
        <v>44</v>
      </c>
      <c r="BC14" s="23">
        <f t="shared" si="2"/>
        <v>219409.91244426917</v>
      </c>
    </row>
    <row r="15" spans="1:55" ht="15.75" x14ac:dyDescent="0.25">
      <c r="A15" s="28" t="s">
        <v>46</v>
      </c>
      <c r="B15" s="28" t="s">
        <v>47</v>
      </c>
      <c r="C15" s="28">
        <v>3902.5010500000003</v>
      </c>
      <c r="D15" s="28">
        <v>4206.0015000000003</v>
      </c>
      <c r="E15" s="28">
        <v>4626.0005000000001</v>
      </c>
      <c r="F15" s="28">
        <v>3871.8525925925924</v>
      </c>
      <c r="G15" s="28">
        <v>4862.9633333333331</v>
      </c>
      <c r="H15" s="28">
        <v>5362.2225925925923</v>
      </c>
      <c r="I15" s="28">
        <v>6946.6666666666661</v>
      </c>
      <c r="J15" s="28">
        <v>7887.037407407407</v>
      </c>
      <c r="K15" s="28">
        <v>11887.777777777777</v>
      </c>
      <c r="L15" s="28">
        <v>10791.852592592591</v>
      </c>
      <c r="M15" s="28">
        <v>10349.259629629629</v>
      </c>
      <c r="N15" s="28">
        <v>10739.63</v>
      </c>
      <c r="O15" s="28">
        <v>10372.222592592592</v>
      </c>
      <c r="P15" s="28">
        <v>8131.8522222222218</v>
      </c>
      <c r="Q15" s="28">
        <v>7221.8518518518513</v>
      </c>
      <c r="R15" s="28">
        <v>9220.3711111111115</v>
      </c>
      <c r="S15" s="28">
        <v>9054.0744444444445</v>
      </c>
      <c r="T15" s="28">
        <v>6854.0740814814808</v>
      </c>
      <c r="U15" s="28">
        <v>5153.3333370370365</v>
      </c>
      <c r="V15" s="28">
        <v>4861.4814814814808</v>
      </c>
      <c r="W15" s="28">
        <v>4224.0740740740739</v>
      </c>
      <c r="X15" s="28">
        <v>119191.96051851852</v>
      </c>
      <c r="Y15" s="28">
        <v>2703.3437037037038</v>
      </c>
      <c r="Z15" s="28">
        <v>39455.522444444439</v>
      </c>
      <c r="AA15" s="28">
        <v>180922.98529629628</v>
      </c>
      <c r="AB15" s="28">
        <v>187221.67470833333</v>
      </c>
      <c r="AC15" s="28">
        <v>177760.36125925925</v>
      </c>
      <c r="AD15" s="28">
        <v>124302.36573299319</v>
      </c>
      <c r="AE15" s="28">
        <v>124391.53746766895</v>
      </c>
      <c r="AF15" s="28">
        <v>153563.34942419315</v>
      </c>
      <c r="AG15" s="28">
        <v>133897.33986918002</v>
      </c>
      <c r="AH15" s="28">
        <v>103944.26581649212</v>
      </c>
      <c r="AI15" s="28">
        <v>94667.169435980017</v>
      </c>
      <c r="AJ15" s="28">
        <v>120388</v>
      </c>
      <c r="AK15" s="28">
        <v>86503.349475650073</v>
      </c>
      <c r="AL15" s="28">
        <v>216460</v>
      </c>
      <c r="AM15" s="28">
        <v>293104</v>
      </c>
      <c r="AN15" s="28">
        <v>381906</v>
      </c>
      <c r="AO15" s="28">
        <v>572447</v>
      </c>
      <c r="AP15" s="28">
        <v>789100</v>
      </c>
      <c r="AQ15" s="28">
        <v>722152</v>
      </c>
      <c r="AR15" s="28">
        <v>508386</v>
      </c>
      <c r="AS15" s="28">
        <v>523608</v>
      </c>
      <c r="AT15" s="28">
        <v>850841</v>
      </c>
      <c r="AU15" s="28">
        <v>834566</v>
      </c>
      <c r="AV15" s="28">
        <v>804113</v>
      </c>
      <c r="AW15" s="28">
        <v>970447</v>
      </c>
      <c r="AX15" s="28">
        <v>1045262</v>
      </c>
      <c r="AY15" s="28">
        <v>919903</v>
      </c>
      <c r="AZ15" s="28">
        <v>889751</v>
      </c>
      <c r="BA15" s="29"/>
      <c r="BB15" s="25" t="s">
        <v>46</v>
      </c>
      <c r="BC15" s="23">
        <f t="shared" si="2"/>
        <v>242429.72651983201</v>
      </c>
    </row>
    <row r="16" spans="1:55" ht="15.75" thickBot="1" x14ac:dyDescent="0.25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</row>
    <row r="18" spans="1:56" x14ac:dyDescent="0.2">
      <c r="C18" s="23"/>
      <c r="D18" s="23"/>
      <c r="E18" s="23"/>
      <c r="F18" s="23"/>
      <c r="G18" s="23"/>
      <c r="H18" s="23"/>
      <c r="I18" s="23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C18" s="23"/>
    </row>
    <row r="19" spans="1:56" ht="15.75" x14ac:dyDescent="0.25">
      <c r="A19" s="1" t="s">
        <v>91</v>
      </c>
      <c r="B19" t="s">
        <v>152</v>
      </c>
      <c r="G19" s="46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5"/>
      <c r="BC19" s="23"/>
    </row>
    <row r="20" spans="1:56" ht="15.75" x14ac:dyDescent="0.25">
      <c r="B20" t="s">
        <v>153</v>
      </c>
      <c r="G20" s="46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5"/>
      <c r="BC20" s="23"/>
    </row>
    <row r="21" spans="1:56" ht="15.75" x14ac:dyDescent="0.25">
      <c r="B21" t="s">
        <v>154</v>
      </c>
      <c r="G21" s="46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5"/>
      <c r="BC21" s="23"/>
    </row>
    <row r="22" spans="1:56" ht="15.75" x14ac:dyDescent="0.25">
      <c r="B22" t="s">
        <v>155</v>
      </c>
      <c r="G22" s="46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5"/>
      <c r="BC22" s="23"/>
    </row>
    <row r="23" spans="1:56" ht="15.75" x14ac:dyDescent="0.25">
      <c r="B23" t="s">
        <v>156</v>
      </c>
      <c r="G23" s="46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5"/>
      <c r="BC23" s="23"/>
    </row>
    <row r="24" spans="1:56" ht="15.75" x14ac:dyDescent="0.25">
      <c r="B24" t="s">
        <v>157</v>
      </c>
      <c r="G24" s="46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5"/>
      <c r="BC24" s="23"/>
    </row>
    <row r="25" spans="1:56" ht="15.75" x14ac:dyDescent="0.25">
      <c r="B25" t="s">
        <v>158</v>
      </c>
      <c r="G25" s="46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5"/>
      <c r="BC25" s="23"/>
      <c r="BD25" s="24"/>
    </row>
    <row r="26" spans="1:56" ht="15.75" x14ac:dyDescent="0.25">
      <c r="B26" t="s">
        <v>159</v>
      </c>
      <c r="G26" s="46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5"/>
      <c r="BC26" s="23"/>
    </row>
    <row r="27" spans="1:56" ht="15.75" x14ac:dyDescent="0.25">
      <c r="B27" t="s">
        <v>160</v>
      </c>
      <c r="G27" s="46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5"/>
      <c r="BC27" s="23"/>
    </row>
    <row r="28" spans="1:56" ht="15.75" x14ac:dyDescent="0.25">
      <c r="B28" t="s">
        <v>161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5"/>
      <c r="BC28" s="23"/>
    </row>
    <row r="29" spans="1:56" ht="15.75" x14ac:dyDescent="0.25">
      <c r="B29" t="s">
        <v>162</v>
      </c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5"/>
      <c r="BC29" s="23"/>
    </row>
    <row r="30" spans="1:56" ht="15.75" x14ac:dyDescent="0.25">
      <c r="B30" t="s">
        <v>163</v>
      </c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5"/>
      <c r="BC30" s="23"/>
    </row>
    <row r="31" spans="1:56" ht="15.75" x14ac:dyDescent="0.25">
      <c r="B31" t="s">
        <v>164</v>
      </c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5"/>
      <c r="BC31" s="23"/>
    </row>
    <row r="32" spans="1:56" ht="15.75" x14ac:dyDescent="0.25">
      <c r="B32" s="42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5"/>
      <c r="BC32" s="23"/>
    </row>
    <row r="33" spans="2:55" ht="15.75" x14ac:dyDescent="0.25">
      <c r="B33" s="42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5"/>
      <c r="BC33" s="23"/>
    </row>
    <row r="34" spans="2:55" x14ac:dyDescent="0.2">
      <c r="B34" s="42"/>
    </row>
  </sheetData>
  <protectedRanges>
    <protectedRange sqref="B32:B34" name="Range1" securityDescriptor="O:WDG:WDD:(A;;CC;;;S-1-5-21-1953335469-3613343069-2145616854-1180)"/>
  </protectedRange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Imports</vt:lpstr>
      <vt:lpstr>Total Exports</vt:lpstr>
      <vt:lpstr>totimpSITC</vt:lpstr>
      <vt:lpstr>totalExpSITC</vt:lpstr>
      <vt:lpstr>Imports!Print_Area</vt:lpstr>
      <vt:lpstr>'Total Exports'!Print_Area</vt:lpstr>
      <vt:lpstr>totalExpSITC!Print_Area</vt:lpstr>
      <vt:lpstr>Imports!Print_Titles</vt:lpstr>
      <vt:lpstr>'Total Exports'!Print_Titles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Deoram Persaud</cp:lastModifiedBy>
  <cp:lastPrinted>2024-03-28T19:00:16Z</cp:lastPrinted>
  <dcterms:created xsi:type="dcterms:W3CDTF">2013-07-09T14:57:37Z</dcterms:created>
  <dcterms:modified xsi:type="dcterms:W3CDTF">2025-07-23T15:06:39Z</dcterms:modified>
</cp:coreProperties>
</file>