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caricomhq-my.sharepoint.com/personal/reanata_ramsey_caricom_org/Documents/Desktop/Revised Uploads 2608/CPI/"/>
    </mc:Choice>
  </mc:AlternateContent>
  <xr:revisionPtr revIDLastSave="106" documentId="8_{110C2483-256C-497D-BA15-E9E9CF6384BF}" xr6:coauthVersionLast="47" xr6:coauthVersionMax="47" xr10:uidLastSave="{2C99C55E-BB55-42E6-B437-81756083606D}"/>
  <bookViews>
    <workbookView xWindow="-108" yWindow="-108" windowWidth="23256" windowHeight="12456" activeTab="1" xr2:uid="{B0145D9E-83E0-4168-87CC-7D731A59BD59}"/>
  </bookViews>
  <sheets>
    <sheet name="Weights" sheetId="4" r:id="rId1"/>
    <sheet name="Monthly CPI data" sheetId="2" r:id="rId2"/>
  </sheets>
  <definedNames>
    <definedName name="_xlnm._FilterDatabase" localSheetId="1" hidden="1">'Monthly CPI data'!$B$7:$K$8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05" i="2" l="1"/>
  <c r="P105" i="2" s="1"/>
  <c r="O106" i="2"/>
  <c r="Q106" i="2" s="1"/>
  <c r="O107" i="2"/>
  <c r="Q107" i="2" s="1"/>
  <c r="O10" i="2"/>
  <c r="O104" i="2"/>
  <c r="O103" i="2"/>
  <c r="O102" i="2"/>
  <c r="O101" i="2"/>
  <c r="O100" i="2"/>
  <c r="O99" i="2"/>
  <c r="O98" i="2"/>
  <c r="O97" i="2"/>
  <c r="O96" i="2"/>
  <c r="O95" i="2"/>
  <c r="O94" i="2"/>
  <c r="O93" i="2"/>
  <c r="O92" i="2"/>
  <c r="O91" i="2"/>
  <c r="O90" i="2"/>
  <c r="O89" i="2"/>
  <c r="O88" i="2"/>
  <c r="O87" i="2"/>
  <c r="O86" i="2"/>
  <c r="O85" i="2"/>
  <c r="O84" i="2"/>
  <c r="O83" i="2"/>
  <c r="O82" i="2"/>
  <c r="O81" i="2"/>
  <c r="O80" i="2"/>
  <c r="O79" i="2"/>
  <c r="O78" i="2"/>
  <c r="O77" i="2"/>
  <c r="O76" i="2"/>
  <c r="O75" i="2"/>
  <c r="O74" i="2"/>
  <c r="O73" i="2"/>
  <c r="O72" i="2"/>
  <c r="O71" i="2"/>
  <c r="O70" i="2"/>
  <c r="O69" i="2"/>
  <c r="O68" i="2"/>
  <c r="O67" i="2"/>
  <c r="O66" i="2"/>
  <c r="O65" i="2"/>
  <c r="O64" i="2"/>
  <c r="O63" i="2"/>
  <c r="O62" i="2"/>
  <c r="O61" i="2"/>
  <c r="O60" i="2"/>
  <c r="O59" i="2"/>
  <c r="O58" i="2"/>
  <c r="O57" i="2"/>
  <c r="O56" i="2"/>
  <c r="O55" i="2"/>
  <c r="O54" i="2"/>
  <c r="O53" i="2"/>
  <c r="O52" i="2"/>
  <c r="O51" i="2"/>
  <c r="O50" i="2"/>
  <c r="O49" i="2"/>
  <c r="O48" i="2"/>
  <c r="O47" i="2"/>
  <c r="O46" i="2"/>
  <c r="O45" i="2"/>
  <c r="O44" i="2"/>
  <c r="O43" i="2"/>
  <c r="O42" i="2"/>
  <c r="O41" i="2"/>
  <c r="O40" i="2"/>
  <c r="O39" i="2"/>
  <c r="O38" i="2"/>
  <c r="O37" i="2"/>
  <c r="O36" i="2"/>
  <c r="O35" i="2"/>
  <c r="O34" i="2"/>
  <c r="O33" i="2"/>
  <c r="O32" i="2"/>
  <c r="O31" i="2"/>
  <c r="O30" i="2"/>
  <c r="O29" i="2"/>
  <c r="O28" i="2"/>
  <c r="O27" i="2"/>
  <c r="O26" i="2"/>
  <c r="O25" i="2"/>
  <c r="O24" i="2"/>
  <c r="O23" i="2"/>
  <c r="O22" i="2"/>
  <c r="O21" i="2"/>
  <c r="O20" i="2"/>
  <c r="O19" i="2"/>
  <c r="O18" i="2"/>
  <c r="O17" i="2"/>
  <c r="O16" i="2"/>
  <c r="O15" i="2"/>
  <c r="O14" i="2"/>
  <c r="O13" i="2"/>
  <c r="O12" i="2"/>
  <c r="O11" i="2"/>
  <c r="O9" i="2"/>
  <c r="O8" i="2"/>
  <c r="C17" i="4"/>
  <c r="P107" i="2" l="1"/>
  <c r="P106" i="2"/>
  <c r="Q105" i="2"/>
  <c r="Q81" i="2"/>
  <c r="Q77" i="2"/>
  <c r="Q101" i="2"/>
  <c r="Q29" i="2"/>
  <c r="Q78" i="2"/>
  <c r="Q79" i="2"/>
  <c r="Q91" i="2"/>
  <c r="Q103" i="2"/>
  <c r="Q40" i="2"/>
  <c r="Q53" i="2"/>
  <c r="Q42" i="2"/>
  <c r="Q54" i="2"/>
  <c r="Q102" i="2"/>
  <c r="Q43" i="2"/>
  <c r="Q55" i="2"/>
  <c r="Q56" i="2"/>
  <c r="Q104" i="2"/>
  <c r="Q35" i="2"/>
  <c r="Q95" i="2"/>
  <c r="Q37" i="2"/>
  <c r="Q74" i="2"/>
  <c r="Q86" i="2"/>
  <c r="Q25" i="2"/>
  <c r="Q98" i="2"/>
  <c r="Q41" i="2"/>
  <c r="Q89" i="2"/>
  <c r="Q66" i="2"/>
  <c r="Q90" i="2"/>
  <c r="Q67" i="2"/>
  <c r="P91" i="2"/>
  <c r="Q32" i="2"/>
  <c r="Q44" i="2"/>
  <c r="Q68" i="2"/>
  <c r="Q80" i="2"/>
  <c r="Q92" i="2"/>
  <c r="Q21" i="2"/>
  <c r="Q33" i="2"/>
  <c r="Q45" i="2"/>
  <c r="Q57" i="2"/>
  <c r="Q69" i="2"/>
  <c r="Q93" i="2"/>
  <c r="Q65" i="2"/>
  <c r="Q31" i="2"/>
  <c r="Q70" i="2"/>
  <c r="P90" i="2"/>
  <c r="Q73" i="2"/>
  <c r="Q59" i="2"/>
  <c r="Q23" i="2"/>
  <c r="Q71" i="2"/>
  <c r="Q24" i="2"/>
  <c r="Q36" i="2"/>
  <c r="Q72" i="2"/>
  <c r="Q22" i="2"/>
  <c r="Q60" i="2"/>
  <c r="Q85" i="2"/>
  <c r="Q27" i="2"/>
  <c r="Q39" i="2"/>
  <c r="Q51" i="2"/>
  <c r="Q63" i="2"/>
  <c r="Q75" i="2"/>
  <c r="Q87" i="2"/>
  <c r="Q99" i="2"/>
  <c r="Q50" i="2"/>
  <c r="Q52" i="2"/>
  <c r="Q76" i="2"/>
  <c r="Q88" i="2"/>
  <c r="Q46" i="2"/>
  <c r="Q47" i="2"/>
  <c r="Q83" i="2"/>
  <c r="Q48" i="2"/>
  <c r="Q96" i="2"/>
  <c r="Q49" i="2"/>
  <c r="Q97" i="2"/>
  <c r="Q38" i="2"/>
  <c r="Q62" i="2"/>
  <c r="Q28" i="2"/>
  <c r="P18" i="2"/>
  <c r="P30" i="2"/>
  <c r="P42" i="2"/>
  <c r="P54" i="2"/>
  <c r="P66" i="2"/>
  <c r="P78" i="2"/>
  <c r="P102" i="2"/>
  <c r="Q84" i="2"/>
  <c r="Q61" i="2"/>
  <c r="Q26" i="2"/>
  <c r="Q30" i="2"/>
  <c r="P64" i="2"/>
  <c r="P100" i="2"/>
  <c r="Q100" i="2"/>
  <c r="Q64" i="2"/>
  <c r="P65" i="2"/>
  <c r="P28" i="2"/>
  <c r="P88" i="2"/>
  <c r="P16" i="2"/>
  <c r="P52" i="2"/>
  <c r="P10" i="2"/>
  <c r="P76" i="2"/>
  <c r="P34" i="2"/>
  <c r="P58" i="2"/>
  <c r="P82" i="2"/>
  <c r="P94" i="2"/>
  <c r="Q94" i="2"/>
  <c r="Q82" i="2"/>
  <c r="Q58" i="2"/>
  <c r="Q34" i="2"/>
  <c r="P46" i="2"/>
  <c r="P70" i="2"/>
  <c r="P12" i="2"/>
  <c r="P48" i="2"/>
  <c r="P60" i="2"/>
  <c r="P72" i="2"/>
  <c r="P14" i="2"/>
  <c r="P26" i="2"/>
  <c r="P38" i="2"/>
  <c r="P50" i="2"/>
  <c r="P62" i="2"/>
  <c r="P74" i="2"/>
  <c r="P86" i="2"/>
  <c r="P98" i="2"/>
  <c r="P39" i="2"/>
  <c r="P24" i="2"/>
  <c r="P84" i="2"/>
  <c r="P17" i="2"/>
  <c r="P29" i="2"/>
  <c r="P41" i="2"/>
  <c r="P53" i="2"/>
  <c r="P77" i="2"/>
  <c r="P89" i="2"/>
  <c r="P101" i="2"/>
  <c r="P22" i="2"/>
  <c r="P36" i="2"/>
  <c r="P96" i="2"/>
  <c r="P31" i="2"/>
  <c r="P19" i="2"/>
  <c r="P43" i="2"/>
  <c r="P67" i="2"/>
  <c r="P79" i="2"/>
  <c r="P103" i="2"/>
  <c r="P75" i="2"/>
  <c r="P104" i="2"/>
  <c r="P40" i="2"/>
  <c r="P63" i="2"/>
  <c r="P68" i="2"/>
  <c r="P15" i="2"/>
  <c r="P51" i="2"/>
  <c r="P99" i="2"/>
  <c r="P55" i="2"/>
  <c r="P32" i="2"/>
  <c r="P56" i="2"/>
  <c r="P92" i="2"/>
  <c r="P33" i="2"/>
  <c r="P45" i="2"/>
  <c r="P69" i="2"/>
  <c r="P81" i="2"/>
  <c r="P93" i="2"/>
  <c r="P11" i="2"/>
  <c r="P23" i="2"/>
  <c r="P35" i="2"/>
  <c r="P47" i="2"/>
  <c r="P59" i="2"/>
  <c r="P71" i="2"/>
  <c r="P83" i="2"/>
  <c r="P95" i="2"/>
  <c r="P27" i="2"/>
  <c r="P87" i="2"/>
  <c r="P20" i="2"/>
  <c r="P44" i="2"/>
  <c r="P80" i="2"/>
  <c r="P21" i="2"/>
  <c r="P57" i="2"/>
  <c r="P13" i="2"/>
  <c r="P25" i="2"/>
  <c r="P37" i="2"/>
  <c r="P49" i="2"/>
  <c r="P61" i="2"/>
  <c r="P73" i="2"/>
  <c r="P85" i="2"/>
  <c r="P97" i="2"/>
</calcChain>
</file>

<file path=xl/sharedStrings.xml><?xml version="1.0" encoding="utf-8"?>
<sst xmlns="http://schemas.openxmlformats.org/spreadsheetml/2006/main" count="151" uniqueCount="138">
  <si>
    <t>Consumer Price Index (CPI) Weights by Expenditure Category</t>
  </si>
  <si>
    <t>This table shows the relative weights of each expenditure category used in calculating the CPI. The values represent the importance of each category in the index, not the monthly CPI values.</t>
  </si>
  <si>
    <t xml:space="preserve">COICOP Code </t>
  </si>
  <si>
    <t>Expenditure Categories</t>
  </si>
  <si>
    <t>Weights</t>
  </si>
  <si>
    <t>01</t>
  </si>
  <si>
    <t>Food and non-alcoholic beverages</t>
  </si>
  <si>
    <t>02</t>
  </si>
  <si>
    <t>Alcoholic beverages, tobacco and narcotics</t>
  </si>
  <si>
    <t>03</t>
  </si>
  <si>
    <t>Clothing and Footwear</t>
  </si>
  <si>
    <t>04</t>
  </si>
  <si>
    <t>Housing, water, electricity, gas and other fuels</t>
  </si>
  <si>
    <t>05</t>
  </si>
  <si>
    <t>Furnishings, household equipment and routine household maintenance</t>
  </si>
  <si>
    <t>06</t>
  </si>
  <si>
    <t>Health</t>
  </si>
  <si>
    <t>07</t>
  </si>
  <si>
    <t>Transport</t>
  </si>
  <si>
    <t>08</t>
  </si>
  <si>
    <t>Communication</t>
  </si>
  <si>
    <t>09</t>
  </si>
  <si>
    <t>Recreation and Culture</t>
  </si>
  <si>
    <t>10</t>
  </si>
  <si>
    <t>Education</t>
  </si>
  <si>
    <t>11</t>
  </si>
  <si>
    <t>Restaurants and hotels</t>
  </si>
  <si>
    <t>12</t>
  </si>
  <si>
    <t>Miscellaneous goods and services</t>
  </si>
  <si>
    <t>All Items</t>
  </si>
  <si>
    <t>Antigua and Barbuda</t>
  </si>
  <si>
    <t>Monthly Consumer Price Index (CPI) by Expenditure Category (Index reference period January  2019 = 100)</t>
  </si>
  <si>
    <t xml:space="preserve">This table shows the CPI values for each expenditure category on a monthly basis. </t>
  </si>
  <si>
    <t>All Items CPI</t>
  </si>
  <si>
    <t>Monthly Inflation
(t, t-1)</t>
  </si>
  <si>
    <t>Annual Inflation
(t, t-12)</t>
  </si>
  <si>
    <t>Updated: May 2026</t>
  </si>
  <si>
    <r>
      <rPr>
        <b/>
        <sz val="9"/>
        <rFont val="Arial"/>
        <family val="2"/>
      </rPr>
      <t>Source</t>
    </r>
    <r>
      <rPr>
        <sz val="9"/>
        <rFont val="Arial"/>
        <family val="2"/>
      </rPr>
      <t>: Compiled from the CPI Bulletins, Antigua and Barbuda. All Items CPI and inflation rates are calculated using higher-level aggregates and may differ slightly from national estimates due to rounding.</t>
    </r>
  </si>
  <si>
    <r>
      <t xml:space="preserve">Period 
</t>
    </r>
    <r>
      <rPr>
        <b/>
        <sz val="9"/>
        <rFont val="Arial"/>
        <family val="2"/>
      </rPr>
      <t>(yyyy-mm)</t>
    </r>
  </si>
  <si>
    <t>2018-01</t>
  </si>
  <si>
    <t>2018-02</t>
  </si>
  <si>
    <t>2018-03</t>
  </si>
  <si>
    <t>2018-04</t>
  </si>
  <si>
    <t>2018-05</t>
  </si>
  <si>
    <t>2018-06</t>
  </si>
  <si>
    <t>2018-07</t>
  </si>
  <si>
    <t>2018-08</t>
  </si>
  <si>
    <t>2018-09</t>
  </si>
  <si>
    <t>2018-10</t>
  </si>
  <si>
    <t>2018-11</t>
  </si>
  <si>
    <t>2018-12</t>
  </si>
  <si>
    <t>2019-01</t>
  </si>
  <si>
    <t>2019-02</t>
  </si>
  <si>
    <t>2019-03</t>
  </si>
  <si>
    <t>2019-04</t>
  </si>
  <si>
    <t>2019-05</t>
  </si>
  <si>
    <t>2019-06</t>
  </si>
  <si>
    <t>2019-07</t>
  </si>
  <si>
    <t>2019-08</t>
  </si>
  <si>
    <t>2019-09</t>
  </si>
  <si>
    <t>2019-10</t>
  </si>
  <si>
    <t>2019-11</t>
  </si>
  <si>
    <t>2019-12</t>
  </si>
  <si>
    <t>2020-01</t>
  </si>
  <si>
    <t>2020-02</t>
  </si>
  <si>
    <t>2020-03</t>
  </si>
  <si>
    <t>2020-04</t>
  </si>
  <si>
    <t>2020-05</t>
  </si>
  <si>
    <t>2020-06</t>
  </si>
  <si>
    <t>2020-07</t>
  </si>
  <si>
    <t>2020-08</t>
  </si>
  <si>
    <t>2020-09</t>
  </si>
  <si>
    <t>2020-10</t>
  </si>
  <si>
    <t>2020-11</t>
  </si>
  <si>
    <t>2020-12</t>
  </si>
  <si>
    <t>2021-01</t>
  </si>
  <si>
    <t>2021-02</t>
  </si>
  <si>
    <t>2021-03</t>
  </si>
  <si>
    <t>2021-04</t>
  </si>
  <si>
    <t>2021-05</t>
  </si>
  <si>
    <t>2021-06</t>
  </si>
  <si>
    <t>2021-07</t>
  </si>
  <si>
    <t>2021-08</t>
  </si>
  <si>
    <t>2021-09</t>
  </si>
  <si>
    <t>2021-10</t>
  </si>
  <si>
    <t>2021-11</t>
  </si>
  <si>
    <t>2021-12</t>
  </si>
  <si>
    <t>2022-01</t>
  </si>
  <si>
    <t>2022-02</t>
  </si>
  <si>
    <t>2022-03</t>
  </si>
  <si>
    <t>2022-04</t>
  </si>
  <si>
    <t>2022-05</t>
  </si>
  <si>
    <t>2022-06</t>
  </si>
  <si>
    <t>2022-07</t>
  </si>
  <si>
    <t>2022-08</t>
  </si>
  <si>
    <t>2022-09</t>
  </si>
  <si>
    <t>2022-10</t>
  </si>
  <si>
    <t>2022-11</t>
  </si>
  <si>
    <t>2022-12</t>
  </si>
  <si>
    <t>2023-01</t>
  </si>
  <si>
    <t>2023-02</t>
  </si>
  <si>
    <t>2023-03</t>
  </si>
  <si>
    <t>2023-04</t>
  </si>
  <si>
    <t>2023-05</t>
  </si>
  <si>
    <t>2023-06</t>
  </si>
  <si>
    <t>2023-07</t>
  </si>
  <si>
    <t>2023-08</t>
  </si>
  <si>
    <t>2023-09</t>
  </si>
  <si>
    <t>2023-10</t>
  </si>
  <si>
    <t>2023-11</t>
  </si>
  <si>
    <t>2023-12</t>
  </si>
  <si>
    <t>2024-01</t>
  </si>
  <si>
    <t>2024-02</t>
  </si>
  <si>
    <t>2024-03</t>
  </si>
  <si>
    <t>2024-04</t>
  </si>
  <si>
    <t>2024-05</t>
  </si>
  <si>
    <t>2024-06</t>
  </si>
  <si>
    <t>2024-07</t>
  </si>
  <si>
    <t>2024-08</t>
  </si>
  <si>
    <t>2024-09</t>
  </si>
  <si>
    <t>2024-10</t>
  </si>
  <si>
    <t>2024-11</t>
  </si>
  <si>
    <t>2024-12</t>
  </si>
  <si>
    <t>2025-01</t>
  </si>
  <si>
    <t>2025-02</t>
  </si>
  <si>
    <t>2025-03</t>
  </si>
  <si>
    <t>2025-04</t>
  </si>
  <si>
    <t>2025-05</t>
  </si>
  <si>
    <t>2025-06</t>
  </si>
  <si>
    <t>2025-07</t>
  </si>
  <si>
    <t>2025-08</t>
  </si>
  <si>
    <t>2025-09</t>
  </si>
  <si>
    <t>2025-10</t>
  </si>
  <si>
    <t>2025-11</t>
  </si>
  <si>
    <t>2025-12</t>
  </si>
  <si>
    <t>2026-01</t>
  </si>
  <si>
    <t>2026-02</t>
  </si>
  <si>
    <t>2026-03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</si>
</sst>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0.0_)"/>
    <numFmt numFmtId="167" formatCode="0_)"/>
    <numFmt numFmtId="168" formatCode="0.0"/>
    <numFmt numFmtId="169" formatCode="0.00_)"/>
    <numFmt numFmtId="170" formatCode="yyyy\-mm\-dd;@"/>
  </numFmts>
  <fonts count="21" x14ac:knownFonts="1">
    <font>
      <sz val="11"/>
      <color theme="1"/>
      <name val="Aptos Narrow"/>
      <family val="2"/>
      <scheme val="minor"/>
    </font>
    <font>
      <sz val="11"/>
      <color theme="1"/>
      <name val="Aptos Narrow"/>
      <family val="2"/>
      <scheme val="minor"/>
    </font>
    <font>
      <sz val="12"/>
      <name val="Arial"/>
      <family val="2"/>
    </font>
    <font>
      <sz val="10"/>
      <name val="Arial"/>
      <family val="2"/>
    </font>
    <font>
      <sz val="12"/>
      <name val="Times New Roman"/>
      <family val="1"/>
    </font>
    <font>
      <b/>
      <sz val="14"/>
      <name val="Arial"/>
      <family val="2"/>
    </font>
    <font>
      <b/>
      <sz val="12"/>
      <name val="Times New Roman"/>
      <family val="1"/>
    </font>
    <font>
      <b/>
      <sz val="11"/>
      <name val="Arial"/>
      <family val="2"/>
    </font>
    <font>
      <sz val="10"/>
      <color theme="1"/>
      <name val="Arial"/>
      <family val="2"/>
    </font>
    <font>
      <sz val="10"/>
      <name val="MS Sans Serif"/>
    </font>
    <font>
      <sz val="10"/>
      <name val="MS Sans Serif"/>
      <family val="2"/>
    </font>
    <font>
      <sz val="8"/>
      <name val="Aptos Narrow"/>
      <family val="2"/>
      <scheme val="minor"/>
    </font>
    <font>
      <sz val="11"/>
      <color theme="1"/>
      <name val="Times New Roman"/>
      <family val="1"/>
    </font>
    <font>
      <b/>
      <sz val="14"/>
      <color theme="1"/>
      <name val="Times New Roman"/>
      <family val="1"/>
    </font>
    <font>
      <b/>
      <sz val="11"/>
      <color theme="1"/>
      <name val="Times New Roman"/>
      <family val="1"/>
    </font>
    <font>
      <sz val="11"/>
      <color theme="1"/>
      <name val="Arial"/>
      <family val="2"/>
    </font>
    <font>
      <b/>
      <sz val="11"/>
      <color theme="1"/>
      <name val="Arial"/>
      <family val="2"/>
    </font>
    <font>
      <b/>
      <sz val="14"/>
      <color theme="1"/>
      <name val="Arial"/>
      <family val="2"/>
    </font>
    <font>
      <b/>
      <sz val="10"/>
      <color theme="1"/>
      <name val="Arial"/>
      <family val="2"/>
    </font>
    <font>
      <sz val="9"/>
      <name val="Arial"/>
      <family val="2"/>
    </font>
    <font>
      <b/>
      <sz val="9"/>
      <name val="Arial"/>
      <family val="2"/>
    </font>
  </fonts>
  <fills count="8">
    <fill>
      <patternFill patternType="none"/>
    </fill>
    <fill>
      <patternFill patternType="gray125"/>
    </fill>
    <fill>
      <patternFill patternType="solid">
        <fgColor theme="3" tint="0.89999084444715716"/>
        <bgColor indexed="64"/>
      </patternFill>
    </fill>
    <fill>
      <patternFill patternType="solid">
        <fgColor theme="3" tint="0.749992370372631"/>
        <bgColor indexed="64"/>
      </patternFill>
    </fill>
    <fill>
      <patternFill patternType="solid">
        <fgColor rgb="FFCBC7D8"/>
        <bgColor indexed="64"/>
      </patternFill>
    </fill>
    <fill>
      <patternFill patternType="solid">
        <fgColor theme="3" tint="0.499984740745262"/>
        <bgColor indexed="64"/>
      </patternFill>
    </fill>
    <fill>
      <patternFill patternType="solid">
        <fgColor theme="2" tint="-9.9978637043366805E-2"/>
        <bgColor indexed="64"/>
      </patternFill>
    </fill>
    <fill>
      <patternFill patternType="solid">
        <fgColor theme="4" tint="0.79998168889431442"/>
        <bgColor indexed="64"/>
      </patternFill>
    </fill>
  </fills>
  <borders count="22">
    <border>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auto="1"/>
      </top>
      <bottom/>
      <diagonal/>
    </border>
    <border>
      <left style="hair">
        <color auto="1"/>
      </left>
      <right style="hair">
        <color auto="1"/>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hair">
        <color auto="1"/>
      </left>
      <right style="thin">
        <color auto="1"/>
      </right>
      <top/>
      <bottom/>
      <diagonal/>
    </border>
    <border>
      <left/>
      <right style="thin">
        <color indexed="64"/>
      </right>
      <top style="thin">
        <color indexed="64"/>
      </top>
      <bottom style="thin">
        <color auto="1"/>
      </bottom>
      <diagonal/>
    </border>
    <border>
      <left/>
      <right style="hair">
        <color auto="1"/>
      </right>
      <top/>
      <bottom/>
      <diagonal/>
    </border>
    <border>
      <left style="hair">
        <color auto="1"/>
      </left>
      <right/>
      <top/>
      <bottom/>
      <diagonal/>
    </border>
    <border>
      <left style="medium">
        <color indexed="64"/>
      </left>
      <right style="thin">
        <color indexed="64"/>
      </right>
      <top style="medium">
        <color indexed="64"/>
      </top>
      <bottom style="medium">
        <color indexed="64"/>
      </bottom>
      <diagonal/>
    </border>
    <border>
      <left/>
      <right style="hair">
        <color auto="1"/>
      </right>
      <top style="medium">
        <color indexed="64"/>
      </top>
      <bottom style="medium">
        <color indexed="64"/>
      </bottom>
      <diagonal/>
    </border>
    <border>
      <left style="hair">
        <color auto="1"/>
      </left>
      <right style="hair">
        <color auto="1"/>
      </right>
      <top style="medium">
        <color indexed="64"/>
      </top>
      <bottom style="medium">
        <color indexed="64"/>
      </bottom>
      <diagonal/>
    </border>
    <border>
      <left style="hair">
        <color auto="1"/>
      </left>
      <right/>
      <top style="medium">
        <color indexed="64"/>
      </top>
      <bottom style="medium">
        <color indexed="64"/>
      </bottom>
      <diagonal/>
    </border>
    <border>
      <left style="hair">
        <color auto="1"/>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79">
    <xf numFmtId="0" fontId="0" fillId="0" borderId="0"/>
    <xf numFmtId="166" fontId="2" fillId="0" borderId="0"/>
    <xf numFmtId="43" fontId="3" fillId="0" borderId="0" applyFont="0" applyFill="0" applyBorder="0" applyAlignment="0" applyProtection="0"/>
    <xf numFmtId="43" fontId="3" fillId="0" borderId="0" applyFont="0" applyFill="0" applyBorder="0" applyAlignment="0" applyProtection="0"/>
    <xf numFmtId="0" fontId="1" fillId="0" borderId="0"/>
    <xf numFmtId="0" fontId="1" fillId="0" borderId="0"/>
    <xf numFmtId="0" fontId="3" fillId="0" borderId="0"/>
    <xf numFmtId="0" fontId="1" fillId="0" borderId="0"/>
    <xf numFmtId="0" fontId="1" fillId="0" borderId="0"/>
    <xf numFmtId="0" fontId="1" fillId="0" borderId="0"/>
    <xf numFmtId="9" fontId="3" fillId="0" borderId="0" applyFont="0" applyFill="0" applyBorder="0" applyAlignment="0" applyProtection="0"/>
    <xf numFmtId="0" fontId="3" fillId="0" borderId="0"/>
    <xf numFmtId="166" fontId="2" fillId="0" borderId="0"/>
    <xf numFmtId="0" fontId="3" fillId="0" borderId="0"/>
    <xf numFmtId="43" fontId="3" fillId="0" borderId="0" applyFont="0" applyFill="0" applyBorder="0" applyAlignment="0" applyProtection="0"/>
    <xf numFmtId="0" fontId="1" fillId="0" borderId="0"/>
    <xf numFmtId="43" fontId="3" fillId="0" borderId="0"/>
    <xf numFmtId="165" fontId="3" fillId="0" borderId="0"/>
    <xf numFmtId="44" fontId="1" fillId="0" borderId="0"/>
    <xf numFmtId="0" fontId="9" fillId="0" borderId="0"/>
    <xf numFmtId="0" fontId="9" fillId="0" borderId="0"/>
    <xf numFmtId="0" fontId="9" fillId="0" borderId="0"/>
    <xf numFmtId="0" fontId="9" fillId="0" borderId="0"/>
    <xf numFmtId="0" fontId="3" fillId="0" borderId="0"/>
    <xf numFmtId="167" fontId="3" fillId="0" borderId="0"/>
    <xf numFmtId="0" fontId="9" fillId="0" borderId="0"/>
    <xf numFmtId="0" fontId="9" fillId="0" borderId="0"/>
    <xf numFmtId="167" fontId="3" fillId="0" borderId="0"/>
    <xf numFmtId="0" fontId="9" fillId="0" borderId="0"/>
    <xf numFmtId="0" fontId="1" fillId="0" borderId="0"/>
    <xf numFmtId="165" fontId="3"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64" fontId="1" fillId="0" borderId="0" applyFont="0" applyFill="0" applyBorder="0" applyAlignment="0" applyProtection="0"/>
    <xf numFmtId="165"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3" fillId="0" borderId="0"/>
  </cellStyleXfs>
  <cellXfs count="55">
    <xf numFmtId="0" fontId="0" fillId="0" borderId="0" xfId="0"/>
    <xf numFmtId="0" fontId="12" fillId="0" borderId="0" xfId="0" applyFont="1"/>
    <xf numFmtId="0" fontId="12" fillId="0" borderId="0" xfId="0" applyFont="1" applyAlignment="1">
      <alignment horizontal="center"/>
    </xf>
    <xf numFmtId="0" fontId="13" fillId="0" borderId="0" xfId="0" applyFont="1" applyAlignment="1">
      <alignment horizontal="left"/>
    </xf>
    <xf numFmtId="0" fontId="14" fillId="0" borderId="0" xfId="0" applyFont="1"/>
    <xf numFmtId="0" fontId="15" fillId="0" borderId="0" xfId="0" applyFont="1" applyAlignment="1">
      <alignment horizontal="center"/>
    </xf>
    <xf numFmtId="0" fontId="15" fillId="0" borderId="0" xfId="0" applyFont="1"/>
    <xf numFmtId="0" fontId="16" fillId="0" borderId="0" xfId="0" applyFont="1" applyAlignment="1">
      <alignment horizontal="center"/>
    </xf>
    <xf numFmtId="0" fontId="15" fillId="0" borderId="0" xfId="0" applyFont="1" applyAlignment="1">
      <alignment horizontal="center" vertical="center"/>
    </xf>
    <xf numFmtId="168" fontId="8" fillId="0" borderId="7" xfId="0" applyNumberFormat="1" applyFont="1" applyBorder="1" applyAlignment="1">
      <alignment horizontal="center"/>
    </xf>
    <xf numFmtId="0" fontId="12" fillId="0" borderId="0" xfId="0" applyFont="1" applyAlignment="1">
      <alignment horizontal="left"/>
    </xf>
    <xf numFmtId="169" fontId="5" fillId="4" borderId="9" xfId="1" applyNumberFormat="1" applyFont="1" applyFill="1" applyBorder="1" applyAlignment="1">
      <alignment horizontal="left"/>
    </xf>
    <xf numFmtId="169" fontId="7" fillId="4" borderId="6" xfId="1" applyNumberFormat="1" applyFont="1" applyFill="1" applyBorder="1" applyAlignment="1">
      <alignment horizontal="left"/>
    </xf>
    <xf numFmtId="0" fontId="15" fillId="4" borderId="6" xfId="0" applyFont="1" applyFill="1" applyBorder="1" applyAlignment="1">
      <alignment horizontal="center"/>
    </xf>
    <xf numFmtId="0" fontId="15" fillId="4" borderId="10" xfId="0" applyFont="1" applyFill="1" applyBorder="1" applyAlignment="1">
      <alignment horizontal="center"/>
    </xf>
    <xf numFmtId="0" fontId="17" fillId="4" borderId="3" xfId="0" applyFont="1" applyFill="1" applyBorder="1" applyAlignment="1">
      <alignment horizontal="left"/>
    </xf>
    <xf numFmtId="169" fontId="7" fillId="4" borderId="0" xfId="1" applyNumberFormat="1" applyFont="1" applyFill="1" applyAlignment="1">
      <alignment horizontal="center"/>
    </xf>
    <xf numFmtId="0" fontId="15" fillId="4" borderId="0" xfId="0" applyFont="1" applyFill="1" applyAlignment="1">
      <alignment horizontal="center"/>
    </xf>
    <xf numFmtId="0" fontId="15" fillId="4" borderId="1" xfId="0" applyFont="1" applyFill="1" applyBorder="1" applyAlignment="1">
      <alignment horizontal="center"/>
    </xf>
    <xf numFmtId="0" fontId="16" fillId="4" borderId="3" xfId="0" applyFont="1" applyFill="1" applyBorder="1" applyAlignment="1">
      <alignment horizontal="left"/>
    </xf>
    <xf numFmtId="169" fontId="19" fillId="4" borderId="3" xfId="1" applyNumberFormat="1" applyFont="1" applyFill="1" applyBorder="1" applyAlignment="1">
      <alignment horizontal="left"/>
    </xf>
    <xf numFmtId="169" fontId="7" fillId="4" borderId="4" xfId="1" applyNumberFormat="1" applyFont="1" applyFill="1" applyBorder="1" applyAlignment="1">
      <alignment horizontal="center"/>
    </xf>
    <xf numFmtId="169" fontId="7" fillId="4" borderId="5" xfId="1" applyNumberFormat="1" applyFont="1" applyFill="1" applyBorder="1" applyAlignment="1">
      <alignment horizontal="center"/>
    </xf>
    <xf numFmtId="0" fontId="15" fillId="4" borderId="5" xfId="0" applyFont="1" applyFill="1" applyBorder="1" applyAlignment="1">
      <alignment horizontal="center"/>
    </xf>
    <xf numFmtId="0" fontId="15" fillId="4" borderId="11" xfId="0" applyFont="1" applyFill="1" applyBorder="1" applyAlignment="1">
      <alignment horizontal="center"/>
    </xf>
    <xf numFmtId="168" fontId="8" fillId="0" borderId="12" xfId="0" applyNumberFormat="1" applyFont="1" applyBorder="1" applyAlignment="1">
      <alignment horizontal="center"/>
    </xf>
    <xf numFmtId="166" fontId="7" fillId="3" borderId="13" xfId="1" applyFont="1" applyFill="1" applyBorder="1" applyAlignment="1">
      <alignment horizontal="center" vertical="center" wrapText="1"/>
    </xf>
    <xf numFmtId="168" fontId="8" fillId="0" borderId="14" xfId="0" applyNumberFormat="1" applyFont="1" applyBorder="1" applyAlignment="1">
      <alignment horizontal="center"/>
    </xf>
    <xf numFmtId="166" fontId="7" fillId="2" borderId="8" xfId="1" applyFont="1" applyFill="1" applyBorder="1" applyAlignment="1">
      <alignment horizontal="center" vertical="center" wrapText="1"/>
    </xf>
    <xf numFmtId="168" fontId="8" fillId="7" borderId="12" xfId="0" applyNumberFormat="1" applyFont="1" applyFill="1" applyBorder="1" applyAlignment="1">
      <alignment horizontal="center"/>
    </xf>
    <xf numFmtId="168" fontId="8" fillId="0" borderId="15" xfId="0" applyNumberFormat="1" applyFont="1" applyBorder="1" applyAlignment="1">
      <alignment horizontal="center"/>
    </xf>
    <xf numFmtId="166" fontId="7" fillId="3" borderId="8" xfId="1" applyFont="1" applyFill="1" applyBorder="1" applyAlignment="1">
      <alignment horizontal="center" vertical="center" wrapText="1"/>
    </xf>
    <xf numFmtId="168" fontId="6" fillId="7" borderId="8" xfId="0" applyNumberFormat="1" applyFont="1" applyFill="1" applyBorder="1" applyAlignment="1">
      <alignment horizontal="centerContinuous"/>
    </xf>
    <xf numFmtId="1" fontId="6" fillId="7" borderId="8" xfId="0" applyNumberFormat="1" applyFont="1" applyFill="1" applyBorder="1" applyAlignment="1">
      <alignment horizontal="centerContinuous"/>
    </xf>
    <xf numFmtId="1" fontId="6" fillId="7" borderId="8" xfId="0" applyNumberFormat="1" applyFont="1" applyFill="1" applyBorder="1" applyAlignment="1">
      <alignment horizontal="center"/>
    </xf>
    <xf numFmtId="1" fontId="15" fillId="0" borderId="0" xfId="0" applyNumberFormat="1" applyFont="1" applyAlignment="1">
      <alignment horizontal="center" vertical="center"/>
    </xf>
    <xf numFmtId="170" fontId="18" fillId="0" borderId="2" xfId="0" applyNumberFormat="1" applyFont="1" applyBorder="1" applyAlignment="1">
      <alignment horizontal="center"/>
    </xf>
    <xf numFmtId="168" fontId="15" fillId="0" borderId="0" xfId="0" applyNumberFormat="1" applyFont="1" applyAlignment="1">
      <alignment horizontal="center"/>
    </xf>
    <xf numFmtId="170" fontId="18" fillId="0" borderId="16" xfId="0" applyNumberFormat="1" applyFont="1" applyBorder="1" applyAlignment="1">
      <alignment horizontal="center"/>
    </xf>
    <xf numFmtId="168" fontId="8" fillId="0" borderId="17" xfId="0" applyNumberFormat="1" applyFont="1" applyBorder="1" applyAlignment="1">
      <alignment horizontal="center"/>
    </xf>
    <xf numFmtId="168" fontId="8" fillId="0" borderId="18" xfId="0" applyNumberFormat="1" applyFont="1" applyBorder="1" applyAlignment="1">
      <alignment horizontal="center"/>
    </xf>
    <xf numFmtId="168" fontId="8" fillId="0" borderId="19" xfId="0" applyNumberFormat="1" applyFont="1" applyBorder="1" applyAlignment="1">
      <alignment horizontal="center"/>
    </xf>
    <xf numFmtId="168" fontId="8" fillId="0" borderId="20" xfId="0" applyNumberFormat="1" applyFont="1" applyBorder="1" applyAlignment="1">
      <alignment horizontal="center"/>
    </xf>
    <xf numFmtId="166" fontId="7" fillId="6" borderId="21" xfId="1" applyFont="1" applyFill="1" applyBorder="1" applyAlignment="1">
      <alignment horizontal="center" vertical="center" wrapText="1"/>
    </xf>
    <xf numFmtId="166" fontId="7" fillId="6" borderId="2" xfId="1" applyFont="1" applyFill="1" applyBorder="1" applyAlignment="1">
      <alignment horizontal="center" vertical="center" wrapText="1"/>
    </xf>
    <xf numFmtId="0" fontId="6" fillId="2" borderId="8" xfId="0" applyFont="1" applyFill="1" applyBorder="1" applyAlignment="1">
      <alignment horizontal="center" vertical="center" wrapText="1"/>
    </xf>
    <xf numFmtId="168" fontId="6" fillId="2" borderId="8" xfId="0" applyNumberFormat="1" applyFont="1" applyFill="1" applyBorder="1" applyAlignment="1">
      <alignment horizontal="center" vertical="center"/>
    </xf>
    <xf numFmtId="0" fontId="4" fillId="0" borderId="8" xfId="0" quotePrefix="1" applyFont="1" applyBorder="1" applyAlignment="1">
      <alignment horizontal="center" wrapText="1"/>
    </xf>
    <xf numFmtId="0" fontId="4" fillId="0" borderId="8" xfId="0" applyFont="1" applyBorder="1" applyAlignment="1">
      <alignment wrapText="1"/>
    </xf>
    <xf numFmtId="168" fontId="4" fillId="0" borderId="8" xfId="0" applyNumberFormat="1" applyFont="1" applyBorder="1" applyAlignment="1">
      <alignment horizontal="centerContinuous"/>
    </xf>
    <xf numFmtId="0" fontId="6" fillId="0" borderId="8" xfId="0" applyFont="1" applyBorder="1" applyAlignment="1">
      <alignment wrapText="1"/>
    </xf>
    <xf numFmtId="1" fontId="6" fillId="0" borderId="8" xfId="0" applyNumberFormat="1" applyFont="1" applyBorder="1" applyAlignment="1">
      <alignment horizontal="center"/>
    </xf>
    <xf numFmtId="166" fontId="7" fillId="5" borderId="8" xfId="1" applyFont="1" applyFill="1" applyBorder="1" applyAlignment="1">
      <alignment horizontal="center" vertical="center" wrapText="1"/>
    </xf>
    <xf numFmtId="166" fontId="7" fillId="6" borderId="8" xfId="1" applyFont="1" applyFill="1" applyBorder="1" applyAlignment="1">
      <alignment horizontal="center" vertical="center" wrapText="1"/>
    </xf>
    <xf numFmtId="166" fontId="7" fillId="7" borderId="8" xfId="1" applyFont="1" applyFill="1" applyBorder="1" applyAlignment="1">
      <alignment horizontal="center" vertical="center" wrapText="1"/>
    </xf>
  </cellXfs>
  <cellStyles count="79">
    <cellStyle name="Comma 10" xfId="66" xr:uid="{28F73EA1-FD02-4B1D-88E2-921290597A60}"/>
    <cellStyle name="Comma 11" xfId="70" xr:uid="{7C90DB4D-15F2-4283-A201-EA4237D8E578}"/>
    <cellStyle name="Comma 12" xfId="75" xr:uid="{0136FA3A-3E06-43C3-B345-3EE22606F273}"/>
    <cellStyle name="Comma 13" xfId="73" xr:uid="{FF52D9B2-582E-4F6E-A907-1D1D99A43304}"/>
    <cellStyle name="Comma 14" xfId="2" xr:uid="{39795C81-1B35-48C5-825F-08BDC476E08D}"/>
    <cellStyle name="Comma 2" xfId="3" xr:uid="{C7625A5A-00D8-46A5-BC6C-477C0BC61CB7}"/>
    <cellStyle name="Comma 2 2" xfId="14" xr:uid="{84811569-70B1-4EE4-8C6A-D7A158A1E5D2}"/>
    <cellStyle name="Comma 2 2 2" xfId="17" xr:uid="{076C4715-301D-4AB2-9BE9-E1A1AFDD2FA1}"/>
    <cellStyle name="Comma 2 3" xfId="30" xr:uid="{E740657C-43F4-4BF5-9EAE-7CACA3CFA305}"/>
    <cellStyle name="Comma 2 4" xfId="16" xr:uid="{DC6447E9-5135-4481-B714-8622F9E7C578}"/>
    <cellStyle name="Comma 3" xfId="31" xr:uid="{F02193F9-63EB-4DAD-A2AD-BD6E1783575D}"/>
    <cellStyle name="Comma 4" xfId="35" xr:uid="{D3D4D505-2598-4C8C-A3BF-3F5A443D8C73}"/>
    <cellStyle name="Comma 5" xfId="48" xr:uid="{8AA7AA85-523B-41F5-A017-7AE80E6CADB2}"/>
    <cellStyle name="Comma 6" xfId="50" xr:uid="{ADE51B50-8AA8-4BAA-BDF3-D61826BACDF9}"/>
    <cellStyle name="Comma 7" xfId="54" xr:uid="{525B5631-9D25-4089-830C-021E92E9D3AD}"/>
    <cellStyle name="Comma 8" xfId="58" xr:uid="{F98AE80B-5DAD-40B7-96AA-40890483E6CA}"/>
    <cellStyle name="Comma 9" xfId="62" xr:uid="{E4A3CD2A-79B7-4198-9B0F-A2B9895CC8A6}"/>
    <cellStyle name="Currency 10" xfId="68" xr:uid="{917108F7-E2AC-4B0E-B3FA-FCF553D8C83B}"/>
    <cellStyle name="Currency 11" xfId="72" xr:uid="{814EF73A-F027-4359-AAFB-B822A4A86BF0}"/>
    <cellStyle name="Currency 12" xfId="77" xr:uid="{572026BF-8E1B-47EA-A729-B2E9F6E7E2C5}"/>
    <cellStyle name="Currency 2" xfId="18" xr:uid="{8D9DE441-05D0-4C12-98A4-528F699AA58A}"/>
    <cellStyle name="Currency 3" xfId="32" xr:uid="{8F3E5927-FD86-49F4-8865-7B0C66AF3D81}"/>
    <cellStyle name="Currency 4" xfId="36" xr:uid="{831D2272-1ECB-43C6-B59B-064119ED05BD}"/>
    <cellStyle name="Currency 5" xfId="47" xr:uid="{61381689-2D8C-425D-BEC8-4906969E6203}"/>
    <cellStyle name="Currency 6" xfId="52" xr:uid="{D71A0139-62D8-4415-84F4-EBC38F2DF6B3}"/>
    <cellStyle name="Currency 7" xfId="56" xr:uid="{EB16008C-EC2C-4D1A-B09F-06ACEA3E3FDE}"/>
    <cellStyle name="Currency 8" xfId="60" xr:uid="{C564B232-13CB-4D2C-862C-2D413D0BF2FB}"/>
    <cellStyle name="Currency 9" xfId="64" xr:uid="{40BB8C5A-0DC2-4235-B14D-F6D2E46BCBD7}"/>
    <cellStyle name="Normal" xfId="0" builtinId="0"/>
    <cellStyle name="Normal 10" xfId="19" xr:uid="{87023CAA-D831-4F84-B1C9-471BC7D5A0E9}"/>
    <cellStyle name="Normal 10 2" xfId="40" xr:uid="{F12BE42B-A941-4A77-BDB7-8C6E22FF8A62}"/>
    <cellStyle name="Normal 11" xfId="4" xr:uid="{4DE37CE1-257E-4673-8051-ABE8F3424C92}"/>
    <cellStyle name="Normal 11 2" xfId="41" xr:uid="{3D435B76-87F9-4CC3-B6E1-1179F3719E1E}"/>
    <cellStyle name="Normal 11 3" xfId="20" xr:uid="{7DF3563F-1D96-49A6-BE94-88B10F58F121}"/>
    <cellStyle name="Normal 12" xfId="5" xr:uid="{146FAE0C-247B-434B-92B4-DA683E0C6E2E}"/>
    <cellStyle name="Normal 12 2" xfId="44" xr:uid="{C2D8EE33-8AC9-4968-A075-344C8D0E5EC4}"/>
    <cellStyle name="Normal 12 3" xfId="21" xr:uid="{C9B789CF-A8E5-490F-B182-C66A58EEDEC6}"/>
    <cellStyle name="Normal 13" xfId="22" xr:uid="{107C893C-503E-47E8-9FAC-6E7B5F27FD79}"/>
    <cellStyle name="Normal 13 2" xfId="45" xr:uid="{7257EE77-C278-4AE6-9D4A-84E78B7547E8}"/>
    <cellStyle name="Normal 14" xfId="38" xr:uid="{9918D7A8-E7A5-4FBA-8B60-4D7797C886C2}"/>
    <cellStyle name="Normal 15" xfId="49" xr:uid="{013EB4BD-2C91-4BC9-AB1D-6881B6F7A7A1}"/>
    <cellStyle name="Normal 16" xfId="53" xr:uid="{43CF8A0D-65E1-4C61-8822-BB1C221650DB}"/>
    <cellStyle name="Normal 17" xfId="57" xr:uid="{20F63FB1-F31E-4CA7-9BCC-10E3DD622D17}"/>
    <cellStyle name="Normal 18" xfId="61" xr:uid="{38E56831-57BE-433E-A3A0-FF84EFE577C3}"/>
    <cellStyle name="Normal 19" xfId="65" xr:uid="{97164F12-5682-43F7-90E2-2CEE7980C9A3}"/>
    <cellStyle name="Normal 2" xfId="11" xr:uid="{BED851AE-080E-4F7D-AC11-052C6ACABE50}"/>
    <cellStyle name="Normal 2 2" xfId="6" xr:uid="{2E27D289-AD47-4918-A625-D5D38CD1CF8C}"/>
    <cellStyle name="Normal 20" xfId="69" xr:uid="{51CC09A0-1DCB-4A68-BF74-EFAB1E45EECC}"/>
    <cellStyle name="Normal 21" xfId="7" xr:uid="{D2C5A414-517B-49A5-821F-75CF71D02B5A}"/>
    <cellStyle name="Normal 21 2" xfId="74" xr:uid="{1199D56C-EC28-4EAF-9E59-68E92DBC0931}"/>
    <cellStyle name="Normal 22" xfId="15" xr:uid="{D71DA8B6-511B-40B5-B32A-FD1908878480}"/>
    <cellStyle name="Normal 23" xfId="78" xr:uid="{A54A88AB-D225-456B-A65E-B44E7A2267E6}"/>
    <cellStyle name="Normal 24" xfId="1" xr:uid="{65810F7C-BFE8-4FB8-9A72-DD2147EB5674}"/>
    <cellStyle name="Normal 29" xfId="8" xr:uid="{A7721DC4-102E-4E36-A6FE-920FC62CDDCF}"/>
    <cellStyle name="Normal 3" xfId="12" xr:uid="{2D94A4C6-ED9A-453F-9537-F211E049CFF3}"/>
    <cellStyle name="Normal 3 2" xfId="23" xr:uid="{B69BCBF8-FC66-473A-BF24-A0A71F5BF6FA}"/>
    <cellStyle name="Normal 4" xfId="13" xr:uid="{880C3E99-C505-45F0-A2D4-06BCAF424AC4}"/>
    <cellStyle name="Normal 4 2" xfId="25" xr:uid="{B4F05BD6-946C-477E-830E-5751F1DA05E1}"/>
    <cellStyle name="Normal 4 3" xfId="43" xr:uid="{13BB1262-5D33-4171-9CF6-5083C1C6E9D8}"/>
    <cellStyle name="Normal 4 4" xfId="24" xr:uid="{3C9C1667-0E4E-4A90-AAF9-9ABED38EEFAB}"/>
    <cellStyle name="Normal 5" xfId="26" xr:uid="{7A7E70EE-D144-48FA-AB56-D9D6AD0CCEF8}"/>
    <cellStyle name="Normal 5 2" xfId="46" xr:uid="{4E2327E3-4876-4329-88B6-4A90BBCD2FE3}"/>
    <cellStyle name="Normal 6" xfId="27" xr:uid="{480F341B-9C4B-4925-A7F2-40A2B97D9D03}"/>
    <cellStyle name="Normal 7" xfId="29" xr:uid="{597ADDFB-0FA1-4485-8B2D-DE0B06A9EC4F}"/>
    <cellStyle name="Normal 8" xfId="28" xr:uid="{6CD5A62C-2A3E-403A-82B6-BBD81382B34C}"/>
    <cellStyle name="Normal 8 2" xfId="42" xr:uid="{07B2D575-C090-40D3-97F9-D5EFA8C05F63}"/>
    <cellStyle name="Normal 9" xfId="9" xr:uid="{75FD5DDB-0701-4ED4-BED7-7FE3B42AF88E}"/>
    <cellStyle name="Normal 9 2" xfId="34" xr:uid="{98598CF4-5886-48E8-92DA-F0AAF37B1482}"/>
    <cellStyle name="Percent 10" xfId="71" xr:uid="{08567A7F-260E-4BB6-AD07-27B2037D4EB6}"/>
    <cellStyle name="Percent 11" xfId="76" xr:uid="{714953DD-C726-4E8C-B4F9-0534321C0498}"/>
    <cellStyle name="Percent 12" xfId="10" xr:uid="{735B2375-96CB-4A49-A6D2-A002E4CE7CB9}"/>
    <cellStyle name="Percent 2" xfId="33" xr:uid="{5F4D9E8C-0252-4EB4-8729-F3E1F4866F4A}"/>
    <cellStyle name="Percent 3" xfId="37" xr:uid="{85603054-EBB9-4876-8392-416DD6A2C182}"/>
    <cellStyle name="Percent 4" xfId="39" xr:uid="{DE44A10C-C70D-4C23-8234-C70705D09813}"/>
    <cellStyle name="Percent 5" xfId="51" xr:uid="{101F32EE-519D-48EE-A69A-BD3927C9821B}"/>
    <cellStyle name="Percent 6" xfId="55" xr:uid="{8E98ADD1-7860-4907-8C29-D98283213F14}"/>
    <cellStyle name="Percent 7" xfId="59" xr:uid="{35276B1A-1737-46FF-AC72-CDB570034FB6}"/>
    <cellStyle name="Percent 8" xfId="63" xr:uid="{D20E2999-487C-4C14-8D05-56C628B2D913}"/>
    <cellStyle name="Percent 9" xfId="67" xr:uid="{82D40E0B-5515-4578-8693-5AA1556DD12A}"/>
  </cellStyles>
  <dxfs count="0"/>
  <tableStyles count="0" defaultTableStyle="TableStyleMedium2" defaultPivotStyle="PivotStyleLight16"/>
  <colors>
    <mruColors>
      <color rgb="FFCBC7D8"/>
      <color rgb="FFF2DDE1"/>
      <color rgb="FF1684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A74B2-1CCF-4806-94B0-9BD8FDA8048E}">
  <dimension ref="A1:C17"/>
  <sheetViews>
    <sheetView showGridLines="0" workbookViewId="0">
      <selection activeCell="B5" sqref="B5"/>
    </sheetView>
  </sheetViews>
  <sheetFormatPr defaultColWidth="8.88671875" defaultRowHeight="13.8" x14ac:dyDescent="0.25"/>
  <cols>
    <col min="1" max="1" width="14.88671875" style="2" bestFit="1" customWidth="1"/>
    <col min="2" max="2" width="57.5546875" style="1" customWidth="1"/>
    <col min="3" max="3" width="11.5546875" style="1" bestFit="1" customWidth="1"/>
    <col min="4" max="16384" width="8.88671875" style="1"/>
  </cols>
  <sheetData>
    <row r="1" spans="1:3" ht="17.399999999999999" x14ac:dyDescent="0.3">
      <c r="A1" s="3" t="s">
        <v>0</v>
      </c>
    </row>
    <row r="2" spans="1:3" x14ac:dyDescent="0.25">
      <c r="A2" s="10" t="s">
        <v>1</v>
      </c>
    </row>
    <row r="3" spans="1:3" x14ac:dyDescent="0.25">
      <c r="A3" s="10"/>
    </row>
    <row r="4" spans="1:3" ht="31.2" x14ac:dyDescent="0.25">
      <c r="A4" s="45" t="s">
        <v>2</v>
      </c>
      <c r="B4" s="45" t="s">
        <v>3</v>
      </c>
      <c r="C4" s="46" t="s">
        <v>4</v>
      </c>
    </row>
    <row r="5" spans="1:3" ht="15.6" x14ac:dyDescent="0.3">
      <c r="A5" s="47" t="s">
        <v>5</v>
      </c>
      <c r="B5" s="48" t="s">
        <v>6</v>
      </c>
      <c r="C5" s="49">
        <v>179.4</v>
      </c>
    </row>
    <row r="6" spans="1:3" ht="15.6" x14ac:dyDescent="0.3">
      <c r="A6" s="47" t="s">
        <v>7</v>
      </c>
      <c r="B6" s="48" t="s">
        <v>8</v>
      </c>
      <c r="C6" s="49">
        <v>20.2</v>
      </c>
    </row>
    <row r="7" spans="1:3" ht="15.6" x14ac:dyDescent="0.3">
      <c r="A7" s="47" t="s">
        <v>9</v>
      </c>
      <c r="B7" s="48" t="s">
        <v>10</v>
      </c>
      <c r="C7" s="49">
        <v>36</v>
      </c>
    </row>
    <row r="8" spans="1:3" ht="15.6" x14ac:dyDescent="0.3">
      <c r="A8" s="47" t="s">
        <v>11</v>
      </c>
      <c r="B8" s="48" t="s">
        <v>12</v>
      </c>
      <c r="C8" s="49">
        <v>280.60000000000002</v>
      </c>
    </row>
    <row r="9" spans="1:3" ht="31.2" x14ac:dyDescent="0.3">
      <c r="A9" s="47" t="s">
        <v>13</v>
      </c>
      <c r="B9" s="48" t="s">
        <v>14</v>
      </c>
      <c r="C9" s="49">
        <v>68.400000000000006</v>
      </c>
    </row>
    <row r="10" spans="1:3" ht="15.6" x14ac:dyDescent="0.3">
      <c r="A10" s="47" t="s">
        <v>15</v>
      </c>
      <c r="B10" s="48" t="s">
        <v>16</v>
      </c>
      <c r="C10" s="49">
        <v>13.7</v>
      </c>
    </row>
    <row r="11" spans="1:3" ht="15.6" x14ac:dyDescent="0.3">
      <c r="A11" s="47" t="s">
        <v>17</v>
      </c>
      <c r="B11" s="48" t="s">
        <v>18</v>
      </c>
      <c r="C11" s="49">
        <v>151.1</v>
      </c>
    </row>
    <row r="12" spans="1:3" ht="15.6" x14ac:dyDescent="0.3">
      <c r="A12" s="47" t="s">
        <v>19</v>
      </c>
      <c r="B12" s="48" t="s">
        <v>20</v>
      </c>
      <c r="C12" s="49">
        <v>87</v>
      </c>
    </row>
    <row r="13" spans="1:3" ht="15.6" x14ac:dyDescent="0.3">
      <c r="A13" s="47" t="s">
        <v>21</v>
      </c>
      <c r="B13" s="48" t="s">
        <v>22</v>
      </c>
      <c r="C13" s="49">
        <v>32.299999999999997</v>
      </c>
    </row>
    <row r="14" spans="1:3" ht="15.6" x14ac:dyDescent="0.3">
      <c r="A14" s="47" t="s">
        <v>23</v>
      </c>
      <c r="B14" s="48" t="s">
        <v>24</v>
      </c>
      <c r="C14" s="49">
        <v>14.4</v>
      </c>
    </row>
    <row r="15" spans="1:3" ht="15.6" x14ac:dyDescent="0.3">
      <c r="A15" s="47" t="s">
        <v>25</v>
      </c>
      <c r="B15" s="48" t="s">
        <v>26</v>
      </c>
      <c r="C15" s="49">
        <v>41.5</v>
      </c>
    </row>
    <row r="16" spans="1:3" ht="15.6" x14ac:dyDescent="0.3">
      <c r="A16" s="47" t="s">
        <v>27</v>
      </c>
      <c r="B16" s="48" t="s">
        <v>28</v>
      </c>
      <c r="C16" s="49">
        <v>75.3</v>
      </c>
    </row>
    <row r="17" spans="1:3" s="4" customFormat="1" ht="15.6" x14ac:dyDescent="0.3">
      <c r="A17" s="47"/>
      <c r="B17" s="50" t="s">
        <v>29</v>
      </c>
      <c r="C17" s="51">
        <f>SUM(C5:C16)</f>
        <v>999.9</v>
      </c>
    </row>
  </sheetData>
  <phoneticPr fontId="1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013A2-F6BF-49E3-908F-A6706A8F426A}">
  <dimension ref="B1:Q114"/>
  <sheetViews>
    <sheetView showGridLines="0" tabSelected="1" topLeftCell="B1" zoomScale="90" zoomScaleNormal="90" workbookViewId="0">
      <pane ySplit="7" topLeftCell="A95" activePane="bottomLeft" state="frozen"/>
      <selection pane="bottomLeft" activeCell="B9" sqref="B9:B107"/>
    </sheetView>
  </sheetViews>
  <sheetFormatPr defaultColWidth="8.88671875" defaultRowHeight="13.8" x14ac:dyDescent="0.25"/>
  <cols>
    <col min="1" max="1" width="1.109375" style="6" customWidth="1"/>
    <col min="2" max="2" width="17.109375" style="7" customWidth="1"/>
    <col min="3" max="15" width="17.6640625" style="5" customWidth="1"/>
    <col min="16" max="17" width="15.6640625" style="5" customWidth="1"/>
    <col min="18" max="30" width="17.6640625" style="6" customWidth="1"/>
    <col min="31" max="16384" width="8.88671875" style="6"/>
  </cols>
  <sheetData>
    <row r="1" spans="2:17" ht="22.95" customHeight="1" x14ac:dyDescent="0.3">
      <c r="B1" s="11" t="s">
        <v>30</v>
      </c>
      <c r="C1" s="12"/>
      <c r="D1" s="12"/>
      <c r="E1" s="12"/>
      <c r="F1" s="12"/>
      <c r="G1" s="13"/>
      <c r="H1" s="13"/>
      <c r="I1" s="13"/>
      <c r="J1" s="13"/>
      <c r="K1" s="13"/>
      <c r="L1" s="13"/>
      <c r="M1" s="13"/>
      <c r="N1" s="13"/>
      <c r="O1" s="13"/>
      <c r="P1" s="13"/>
      <c r="Q1" s="14"/>
    </row>
    <row r="2" spans="2:17" ht="17.399999999999999" x14ac:dyDescent="0.3">
      <c r="B2" s="15" t="s">
        <v>31</v>
      </c>
      <c r="C2" s="16"/>
      <c r="D2" s="16"/>
      <c r="E2" s="16"/>
      <c r="F2" s="16"/>
      <c r="G2" s="17"/>
      <c r="H2" s="17"/>
      <c r="I2" s="17"/>
      <c r="J2" s="17"/>
      <c r="K2" s="17"/>
      <c r="L2" s="17"/>
      <c r="M2" s="17"/>
      <c r="N2" s="17"/>
      <c r="O2" s="17"/>
      <c r="P2" s="17"/>
      <c r="Q2" s="18"/>
    </row>
    <row r="3" spans="2:17" x14ac:dyDescent="0.25">
      <c r="B3" s="19" t="s">
        <v>32</v>
      </c>
      <c r="C3" s="16"/>
      <c r="D3" s="16"/>
      <c r="E3" s="16"/>
      <c r="F3" s="16"/>
      <c r="G3" s="17"/>
      <c r="H3" s="17"/>
      <c r="I3" s="17"/>
      <c r="J3" s="17"/>
      <c r="K3" s="17"/>
      <c r="L3" s="17"/>
      <c r="M3" s="17"/>
      <c r="N3" s="17"/>
      <c r="O3" s="17"/>
      <c r="P3" s="17"/>
      <c r="Q3" s="18"/>
    </row>
    <row r="4" spans="2:17" x14ac:dyDescent="0.25">
      <c r="B4" s="20" t="s">
        <v>37</v>
      </c>
      <c r="C4" s="16"/>
      <c r="D4" s="16"/>
      <c r="E4" s="16"/>
      <c r="F4" s="16"/>
      <c r="G4" s="17"/>
      <c r="H4" s="17"/>
      <c r="I4" s="17"/>
      <c r="J4" s="17"/>
      <c r="K4" s="17"/>
      <c r="L4" s="17"/>
      <c r="M4" s="17"/>
      <c r="N4" s="17"/>
      <c r="O4" s="17"/>
      <c r="P4" s="17"/>
      <c r="Q4" s="18"/>
    </row>
    <row r="5" spans="2:17" x14ac:dyDescent="0.25">
      <c r="B5" s="20" t="s">
        <v>36</v>
      </c>
      <c r="C5" s="16"/>
      <c r="D5" s="16"/>
      <c r="E5" s="16"/>
      <c r="F5" s="16"/>
      <c r="G5" s="17"/>
      <c r="H5" s="17"/>
      <c r="I5" s="17"/>
      <c r="J5" s="17"/>
      <c r="K5" s="17"/>
      <c r="L5" s="17"/>
      <c r="M5" s="17"/>
      <c r="N5" s="17"/>
      <c r="O5" s="17"/>
      <c r="P5" s="17"/>
      <c r="Q5" s="18"/>
    </row>
    <row r="6" spans="2:17" x14ac:dyDescent="0.25">
      <c r="B6" s="21"/>
      <c r="C6" s="22"/>
      <c r="D6" s="22"/>
      <c r="E6" s="22"/>
      <c r="F6" s="22"/>
      <c r="G6" s="23"/>
      <c r="H6" s="23"/>
      <c r="I6" s="23"/>
      <c r="J6" s="23"/>
      <c r="K6" s="23"/>
      <c r="L6" s="23"/>
      <c r="M6" s="23"/>
      <c r="N6" s="23"/>
      <c r="O6" s="23"/>
      <c r="P6" s="23"/>
      <c r="Q6" s="24"/>
    </row>
    <row r="7" spans="2:17" s="8" customFormat="1" ht="100.95" customHeight="1" x14ac:dyDescent="0.3">
      <c r="B7" s="28" t="s">
        <v>38</v>
      </c>
      <c r="C7" s="26" t="s">
        <v>6</v>
      </c>
      <c r="D7" s="31" t="s">
        <v>8</v>
      </c>
      <c r="E7" s="31" t="s">
        <v>10</v>
      </c>
      <c r="F7" s="31" t="s">
        <v>12</v>
      </c>
      <c r="G7" s="31" t="s">
        <v>14</v>
      </c>
      <c r="H7" s="31" t="s">
        <v>16</v>
      </c>
      <c r="I7" s="31" t="s">
        <v>18</v>
      </c>
      <c r="J7" s="31" t="s">
        <v>20</v>
      </c>
      <c r="K7" s="31" t="s">
        <v>22</v>
      </c>
      <c r="L7" s="31" t="s">
        <v>24</v>
      </c>
      <c r="M7" s="31" t="s">
        <v>26</v>
      </c>
      <c r="N7" s="31" t="s">
        <v>28</v>
      </c>
      <c r="O7" s="52" t="s">
        <v>33</v>
      </c>
      <c r="P7" s="53" t="s">
        <v>34</v>
      </c>
      <c r="Q7" s="54" t="s">
        <v>35</v>
      </c>
    </row>
    <row r="8" spans="2:17" s="35" customFormat="1" ht="15.6" x14ac:dyDescent="0.3">
      <c r="B8" s="33" t="s">
        <v>4</v>
      </c>
      <c r="C8" s="32">
        <v>179.4</v>
      </c>
      <c r="D8" s="32">
        <v>20.2</v>
      </c>
      <c r="E8" s="32">
        <v>36</v>
      </c>
      <c r="F8" s="32">
        <v>280.60000000000002</v>
      </c>
      <c r="G8" s="32">
        <v>68.400000000000006</v>
      </c>
      <c r="H8" s="32">
        <v>13.7</v>
      </c>
      <c r="I8" s="32">
        <v>151.1</v>
      </c>
      <c r="J8" s="32">
        <v>87</v>
      </c>
      <c r="K8" s="32">
        <v>32.299999999999997</v>
      </c>
      <c r="L8" s="32">
        <v>14.4</v>
      </c>
      <c r="M8" s="32">
        <v>41.5</v>
      </c>
      <c r="N8" s="32">
        <v>75.3</v>
      </c>
      <c r="O8" s="34">
        <f>SUM($C$8:$N$8)</f>
        <v>999.9</v>
      </c>
      <c r="P8" s="43"/>
      <c r="Q8" s="29"/>
    </row>
    <row r="9" spans="2:17" x14ac:dyDescent="0.25">
      <c r="B9" s="36" t="s">
        <v>39</v>
      </c>
      <c r="C9" s="27">
        <v>97.93</v>
      </c>
      <c r="D9" s="9">
        <v>102.36</v>
      </c>
      <c r="E9" s="9">
        <v>96.72</v>
      </c>
      <c r="F9" s="9">
        <v>100</v>
      </c>
      <c r="G9" s="9">
        <v>97.72</v>
      </c>
      <c r="H9" s="9">
        <v>99.53</v>
      </c>
      <c r="I9" s="9">
        <v>99.31</v>
      </c>
      <c r="J9" s="9">
        <v>100</v>
      </c>
      <c r="K9" s="9">
        <v>96.86</v>
      </c>
      <c r="L9" s="30">
        <v>99.45</v>
      </c>
      <c r="M9" s="30">
        <v>93.49</v>
      </c>
      <c r="N9" s="30">
        <v>103.37</v>
      </c>
      <c r="O9" s="25">
        <f>SUMPRODUCT(C9:N9, $C$8:$N$8)/SUM($C$8:$N$8)</f>
        <v>99.165754575457569</v>
      </c>
      <c r="P9" s="44"/>
      <c r="Q9" s="29"/>
    </row>
    <row r="10" spans="2:17" x14ac:dyDescent="0.25">
      <c r="B10" s="36" t="s">
        <v>40</v>
      </c>
      <c r="C10" s="27">
        <v>98.02</v>
      </c>
      <c r="D10" s="9">
        <v>101.92</v>
      </c>
      <c r="E10" s="9">
        <v>96.72</v>
      </c>
      <c r="F10" s="9">
        <v>100</v>
      </c>
      <c r="G10" s="9">
        <v>97.67</v>
      </c>
      <c r="H10" s="9">
        <v>99.53</v>
      </c>
      <c r="I10" s="9">
        <v>99.3</v>
      </c>
      <c r="J10" s="9">
        <v>100</v>
      </c>
      <c r="K10" s="9">
        <v>96.86</v>
      </c>
      <c r="L10" s="30">
        <v>99.45</v>
      </c>
      <c r="M10" s="30">
        <v>93.49</v>
      </c>
      <c r="N10" s="30">
        <v>103.34</v>
      </c>
      <c r="O10" s="25">
        <f>SUMPRODUCT(C10:N10, $C$8:$N$8)/SUM($C$8:$N$8)</f>
        <v>99.165822582258215</v>
      </c>
      <c r="P10" s="25">
        <f>(O10-O9)/O9*100</f>
        <v>6.857891712431362E-5</v>
      </c>
      <c r="Q10" s="29"/>
    </row>
    <row r="11" spans="2:17" x14ac:dyDescent="0.25">
      <c r="B11" s="36" t="s">
        <v>41</v>
      </c>
      <c r="C11" s="27">
        <v>97.66</v>
      </c>
      <c r="D11" s="9">
        <v>101.95</v>
      </c>
      <c r="E11" s="9">
        <v>96.72</v>
      </c>
      <c r="F11" s="9">
        <v>100</v>
      </c>
      <c r="G11" s="9">
        <v>97.56</v>
      </c>
      <c r="H11" s="9">
        <v>99.53</v>
      </c>
      <c r="I11" s="9">
        <v>99.37</v>
      </c>
      <c r="J11" s="9">
        <v>100</v>
      </c>
      <c r="K11" s="9">
        <v>96.89</v>
      </c>
      <c r="L11" s="30">
        <v>99.45</v>
      </c>
      <c r="M11" s="30">
        <v>93.59</v>
      </c>
      <c r="N11" s="30">
        <v>103.28</v>
      </c>
      <c r="O11" s="25">
        <f t="shared" ref="O11:O73" si="0">SUMPRODUCT(C11:N11, $C$8:$N$8)/SUM($C$8:$N$8)</f>
        <v>99.105492549254933</v>
      </c>
      <c r="P11" s="25">
        <f t="shared" ref="P11:P74" si="1">(O11-O10)/O10*100</f>
        <v>-6.0837525905902169E-2</v>
      </c>
      <c r="Q11" s="29"/>
    </row>
    <row r="12" spans="2:17" x14ac:dyDescent="0.25">
      <c r="B12" s="36" t="s">
        <v>42</v>
      </c>
      <c r="C12" s="27">
        <v>97.96</v>
      </c>
      <c r="D12" s="9">
        <v>101.06</v>
      </c>
      <c r="E12" s="9">
        <v>99.85</v>
      </c>
      <c r="F12" s="9">
        <v>100</v>
      </c>
      <c r="G12" s="9">
        <v>98.1</v>
      </c>
      <c r="H12" s="9">
        <v>97.95</v>
      </c>
      <c r="I12" s="9">
        <v>99.64</v>
      </c>
      <c r="J12" s="9">
        <v>100</v>
      </c>
      <c r="K12" s="9">
        <v>99.34</v>
      </c>
      <c r="L12" s="30">
        <v>99.45</v>
      </c>
      <c r="M12" s="30">
        <v>95.5</v>
      </c>
      <c r="N12" s="30">
        <v>104.35</v>
      </c>
      <c r="O12" s="25">
        <f t="shared" si="0"/>
        <v>99.549116911691172</v>
      </c>
      <c r="P12" s="25">
        <f t="shared" si="1"/>
        <v>0.4476284321131444</v>
      </c>
      <c r="Q12" s="29"/>
    </row>
    <row r="13" spans="2:17" x14ac:dyDescent="0.25">
      <c r="B13" s="36" t="s">
        <v>43</v>
      </c>
      <c r="C13" s="27">
        <v>99</v>
      </c>
      <c r="D13" s="9">
        <v>100.39</v>
      </c>
      <c r="E13" s="9">
        <v>99.85</v>
      </c>
      <c r="F13" s="9">
        <v>100</v>
      </c>
      <c r="G13" s="9">
        <v>97.9</v>
      </c>
      <c r="H13" s="9">
        <v>97.95</v>
      </c>
      <c r="I13" s="9">
        <v>99.58</v>
      </c>
      <c r="J13" s="9">
        <v>100</v>
      </c>
      <c r="K13" s="9">
        <v>99.34</v>
      </c>
      <c r="L13" s="30">
        <v>99.45</v>
      </c>
      <c r="M13" s="30">
        <v>95.5</v>
      </c>
      <c r="N13" s="30">
        <v>104.11</v>
      </c>
      <c r="O13" s="25">
        <f t="shared" si="0"/>
        <v>99.681354135413542</v>
      </c>
      <c r="P13" s="25">
        <f t="shared" si="1"/>
        <v>0.132836159500718</v>
      </c>
      <c r="Q13" s="29"/>
    </row>
    <row r="14" spans="2:17" x14ac:dyDescent="0.25">
      <c r="B14" s="36" t="s">
        <v>44</v>
      </c>
      <c r="C14" s="27">
        <v>99.41</v>
      </c>
      <c r="D14" s="9">
        <v>100.46</v>
      </c>
      <c r="E14" s="9">
        <v>99.85</v>
      </c>
      <c r="F14" s="9">
        <v>100</v>
      </c>
      <c r="G14" s="9">
        <v>98.19</v>
      </c>
      <c r="H14" s="9">
        <v>97.95</v>
      </c>
      <c r="I14" s="9">
        <v>99.72</v>
      </c>
      <c r="J14" s="9">
        <v>100</v>
      </c>
      <c r="K14" s="9">
        <v>99.82</v>
      </c>
      <c r="L14" s="30">
        <v>99.45</v>
      </c>
      <c r="M14" s="30">
        <v>95.13</v>
      </c>
      <c r="N14" s="30">
        <v>103.94</v>
      </c>
      <c r="O14" s="25">
        <f t="shared" si="0"/>
        <v>99.784670467046723</v>
      </c>
      <c r="P14" s="25">
        <f t="shared" si="1"/>
        <v>0.1036465972290358</v>
      </c>
      <c r="Q14" s="29"/>
    </row>
    <row r="15" spans="2:17" x14ac:dyDescent="0.25">
      <c r="B15" s="36" t="s">
        <v>45</v>
      </c>
      <c r="C15" s="27">
        <v>100.88</v>
      </c>
      <c r="D15" s="9">
        <v>100.25</v>
      </c>
      <c r="E15" s="9">
        <v>98.98</v>
      </c>
      <c r="F15" s="9">
        <v>100</v>
      </c>
      <c r="G15" s="9">
        <v>98.46</v>
      </c>
      <c r="H15" s="9">
        <v>100</v>
      </c>
      <c r="I15" s="9">
        <v>99.68</v>
      </c>
      <c r="J15" s="9">
        <v>100</v>
      </c>
      <c r="K15" s="9">
        <v>99.29</v>
      </c>
      <c r="L15" s="30">
        <v>99.45</v>
      </c>
      <c r="M15" s="30">
        <v>96.36</v>
      </c>
      <c r="N15" s="30">
        <v>100.85</v>
      </c>
      <c r="O15" s="25">
        <f t="shared" si="0"/>
        <v>99.854591459145922</v>
      </c>
      <c r="P15" s="25">
        <f t="shared" si="1"/>
        <v>7.0071877545850064E-2</v>
      </c>
      <c r="Q15" s="29"/>
    </row>
    <row r="16" spans="2:17" x14ac:dyDescent="0.25">
      <c r="B16" s="36" t="s">
        <v>46</v>
      </c>
      <c r="C16" s="27">
        <v>100.9</v>
      </c>
      <c r="D16" s="9">
        <v>100.28</v>
      </c>
      <c r="E16" s="9">
        <v>98.98</v>
      </c>
      <c r="F16" s="9">
        <v>100</v>
      </c>
      <c r="G16" s="9">
        <v>98.52</v>
      </c>
      <c r="H16" s="9">
        <v>100</v>
      </c>
      <c r="I16" s="9">
        <v>99.68</v>
      </c>
      <c r="J16" s="9">
        <v>100</v>
      </c>
      <c r="K16" s="9">
        <v>101.16</v>
      </c>
      <c r="L16" s="30">
        <v>99.45</v>
      </c>
      <c r="M16" s="30">
        <v>96.36</v>
      </c>
      <c r="N16" s="30">
        <v>100.85</v>
      </c>
      <c r="O16" s="25">
        <f t="shared" si="0"/>
        <v>99.923297329732989</v>
      </c>
      <c r="P16" s="25">
        <f t="shared" si="1"/>
        <v>6.8805920271755278E-2</v>
      </c>
      <c r="Q16" s="29"/>
    </row>
    <row r="17" spans="2:17" x14ac:dyDescent="0.25">
      <c r="B17" s="36" t="s">
        <v>47</v>
      </c>
      <c r="C17" s="27">
        <v>100.25</v>
      </c>
      <c r="D17" s="9">
        <v>98.38</v>
      </c>
      <c r="E17" s="9">
        <v>98.98</v>
      </c>
      <c r="F17" s="9">
        <v>100</v>
      </c>
      <c r="G17" s="9">
        <v>98.76</v>
      </c>
      <c r="H17" s="9">
        <v>100</v>
      </c>
      <c r="I17" s="9">
        <v>99.75</v>
      </c>
      <c r="J17" s="9">
        <v>100</v>
      </c>
      <c r="K17" s="9">
        <v>101.16</v>
      </c>
      <c r="L17" s="30">
        <v>100</v>
      </c>
      <c r="M17" s="30">
        <v>96.36</v>
      </c>
      <c r="N17" s="30">
        <v>100.9</v>
      </c>
      <c r="O17" s="25">
        <f t="shared" si="0"/>
        <v>99.806973697369742</v>
      </c>
      <c r="P17" s="25">
        <f t="shared" si="1"/>
        <v>-0.11641292418463302</v>
      </c>
      <c r="Q17" s="29"/>
    </row>
    <row r="18" spans="2:17" x14ac:dyDescent="0.25">
      <c r="B18" s="36" t="s">
        <v>48</v>
      </c>
      <c r="C18" s="27">
        <v>100.7</v>
      </c>
      <c r="D18" s="9">
        <v>100.34</v>
      </c>
      <c r="E18" s="9">
        <v>99.91</v>
      </c>
      <c r="F18" s="9">
        <v>100</v>
      </c>
      <c r="G18" s="9">
        <v>98.76</v>
      </c>
      <c r="H18" s="9">
        <v>100.09</v>
      </c>
      <c r="I18" s="9">
        <v>99.54</v>
      </c>
      <c r="J18" s="9">
        <v>100</v>
      </c>
      <c r="K18" s="9">
        <v>101.16</v>
      </c>
      <c r="L18" s="30">
        <v>100</v>
      </c>
      <c r="M18" s="30">
        <v>97.11</v>
      </c>
      <c r="N18" s="30">
        <v>100.9</v>
      </c>
      <c r="O18" s="25">
        <f t="shared" si="0"/>
        <v>99.961418141814192</v>
      </c>
      <c r="P18" s="25">
        <f t="shared" si="1"/>
        <v>0.15474313940501833</v>
      </c>
      <c r="Q18" s="29"/>
    </row>
    <row r="19" spans="2:17" x14ac:dyDescent="0.25">
      <c r="B19" s="36" t="s">
        <v>49</v>
      </c>
      <c r="C19" s="27">
        <v>100.31</v>
      </c>
      <c r="D19" s="9">
        <v>100.37</v>
      </c>
      <c r="E19" s="9">
        <v>99.91</v>
      </c>
      <c r="F19" s="9">
        <v>100</v>
      </c>
      <c r="G19" s="9">
        <v>98.91</v>
      </c>
      <c r="H19" s="9">
        <v>100.09</v>
      </c>
      <c r="I19" s="9">
        <v>99.83</v>
      </c>
      <c r="J19" s="9">
        <v>100</v>
      </c>
      <c r="K19" s="9">
        <v>101.15</v>
      </c>
      <c r="L19" s="30">
        <v>100</v>
      </c>
      <c r="M19" s="30">
        <v>98.71</v>
      </c>
      <c r="N19" s="30">
        <v>100.89</v>
      </c>
      <c r="O19" s="25">
        <f t="shared" si="0"/>
        <v>100.01146614661467</v>
      </c>
      <c r="P19" s="25">
        <f t="shared" si="1"/>
        <v>5.0067321703530315E-2</v>
      </c>
      <c r="Q19" s="29"/>
    </row>
    <row r="20" spans="2:17" ht="14.4" thickBot="1" x14ac:dyDescent="0.3">
      <c r="B20" s="36" t="s">
        <v>50</v>
      </c>
      <c r="C20" s="27">
        <v>100.92</v>
      </c>
      <c r="D20" s="9">
        <v>100.29</v>
      </c>
      <c r="E20" s="9">
        <v>99.91</v>
      </c>
      <c r="F20" s="9">
        <v>100</v>
      </c>
      <c r="G20" s="9">
        <v>99.03</v>
      </c>
      <c r="H20" s="9">
        <v>100.09</v>
      </c>
      <c r="I20" s="9">
        <v>99.69</v>
      </c>
      <c r="J20" s="9">
        <v>100</v>
      </c>
      <c r="K20" s="9">
        <v>101.15</v>
      </c>
      <c r="L20" s="30">
        <v>100</v>
      </c>
      <c r="M20" s="30">
        <v>98.71</v>
      </c>
      <c r="N20" s="30">
        <v>100.77</v>
      </c>
      <c r="O20" s="25">
        <f t="shared" si="0"/>
        <v>100.09731073107312</v>
      </c>
      <c r="P20" s="25">
        <f t="shared" si="1"/>
        <v>8.5834742521032778E-2</v>
      </c>
      <c r="Q20" s="29"/>
    </row>
    <row r="21" spans="2:17" ht="14.4" thickBot="1" x14ac:dyDescent="0.3">
      <c r="B21" s="38" t="s">
        <v>51</v>
      </c>
      <c r="C21" s="39">
        <v>100</v>
      </c>
      <c r="D21" s="40">
        <v>100</v>
      </c>
      <c r="E21" s="40">
        <v>100</v>
      </c>
      <c r="F21" s="40">
        <v>100</v>
      </c>
      <c r="G21" s="40">
        <v>100</v>
      </c>
      <c r="H21" s="40">
        <v>100</v>
      </c>
      <c r="I21" s="40">
        <v>100</v>
      </c>
      <c r="J21" s="40">
        <v>100</v>
      </c>
      <c r="K21" s="40">
        <v>100</v>
      </c>
      <c r="L21" s="41">
        <v>100</v>
      </c>
      <c r="M21" s="41">
        <v>100</v>
      </c>
      <c r="N21" s="41">
        <v>100</v>
      </c>
      <c r="O21" s="42">
        <f t="shared" si="0"/>
        <v>100</v>
      </c>
      <c r="P21" s="25">
        <f t="shared" si="1"/>
        <v>-9.7216129346933772E-2</v>
      </c>
      <c r="Q21" s="25">
        <f>(O21-O9)/O9*100</f>
        <v>0.84126362786624453</v>
      </c>
    </row>
    <row r="22" spans="2:17" x14ac:dyDescent="0.25">
      <c r="B22" s="36" t="s">
        <v>52</v>
      </c>
      <c r="C22" s="27">
        <v>100</v>
      </c>
      <c r="D22" s="9">
        <v>100.13</v>
      </c>
      <c r="E22" s="9">
        <v>100</v>
      </c>
      <c r="F22" s="9">
        <v>100</v>
      </c>
      <c r="G22" s="9">
        <v>99.92</v>
      </c>
      <c r="H22" s="9">
        <v>100</v>
      </c>
      <c r="I22" s="9">
        <v>98.15</v>
      </c>
      <c r="J22" s="9">
        <v>100</v>
      </c>
      <c r="K22" s="9">
        <v>100</v>
      </c>
      <c r="L22" s="30">
        <v>100</v>
      </c>
      <c r="M22" s="30">
        <v>100</v>
      </c>
      <c r="N22" s="30">
        <v>99.99</v>
      </c>
      <c r="O22" s="25">
        <f t="shared" si="0"/>
        <v>99.716837683768389</v>
      </c>
      <c r="P22" s="25">
        <f t="shared" si="1"/>
        <v>-0.28316231623161059</v>
      </c>
      <c r="Q22" s="25">
        <f t="shared" ref="Q22:Q85" si="2">(O22-O10)/O10*100</f>
        <v>0.55565021008433235</v>
      </c>
    </row>
    <row r="23" spans="2:17" x14ac:dyDescent="0.25">
      <c r="B23" s="36" t="s">
        <v>53</v>
      </c>
      <c r="C23" s="27">
        <v>98.44</v>
      </c>
      <c r="D23" s="9">
        <v>102.39</v>
      </c>
      <c r="E23" s="9">
        <v>100</v>
      </c>
      <c r="F23" s="9">
        <v>100</v>
      </c>
      <c r="G23" s="9">
        <v>99.91</v>
      </c>
      <c r="H23" s="9">
        <v>100</v>
      </c>
      <c r="I23" s="9">
        <v>100</v>
      </c>
      <c r="J23" s="9">
        <v>100</v>
      </c>
      <c r="K23" s="9">
        <v>100</v>
      </c>
      <c r="L23" s="30">
        <v>100</v>
      </c>
      <c r="M23" s="30">
        <v>100</v>
      </c>
      <c r="N23" s="30">
        <v>100</v>
      </c>
      <c r="O23" s="25">
        <f t="shared" si="0"/>
        <v>99.76223422342234</v>
      </c>
      <c r="P23" s="25">
        <f t="shared" si="1"/>
        <v>4.5525450574271167E-2</v>
      </c>
      <c r="Q23" s="25">
        <f t="shared" si="2"/>
        <v>0.66266930043358518</v>
      </c>
    </row>
    <row r="24" spans="2:17" x14ac:dyDescent="0.25">
      <c r="B24" s="36" t="s">
        <v>54</v>
      </c>
      <c r="C24" s="27">
        <v>100.02</v>
      </c>
      <c r="D24" s="9">
        <v>101.13</v>
      </c>
      <c r="E24" s="9">
        <v>106.84</v>
      </c>
      <c r="F24" s="9">
        <v>99.95</v>
      </c>
      <c r="G24" s="9">
        <v>103.19</v>
      </c>
      <c r="H24" s="9">
        <v>99.46</v>
      </c>
      <c r="I24" s="9">
        <v>106.28</v>
      </c>
      <c r="J24" s="9">
        <v>100</v>
      </c>
      <c r="K24" s="9">
        <v>100.41</v>
      </c>
      <c r="L24" s="30">
        <v>100</v>
      </c>
      <c r="M24" s="30">
        <v>100</v>
      </c>
      <c r="N24" s="30">
        <v>100.27</v>
      </c>
      <c r="O24" s="25">
        <f t="shared" si="0"/>
        <v>101.45204920492051</v>
      </c>
      <c r="P24" s="25">
        <f t="shared" si="1"/>
        <v>1.6938423589369014</v>
      </c>
      <c r="Q24" s="25">
        <f t="shared" si="2"/>
        <v>1.9115511541075845</v>
      </c>
    </row>
    <row r="25" spans="2:17" x14ac:dyDescent="0.25">
      <c r="B25" s="36" t="s">
        <v>55</v>
      </c>
      <c r="C25" s="27">
        <v>100.46</v>
      </c>
      <c r="D25" s="9">
        <v>103.27</v>
      </c>
      <c r="E25" s="9">
        <v>106.84</v>
      </c>
      <c r="F25" s="9">
        <v>99.95</v>
      </c>
      <c r="G25" s="9">
        <v>103.38</v>
      </c>
      <c r="H25" s="9">
        <v>99.46</v>
      </c>
      <c r="I25" s="9">
        <v>105.13</v>
      </c>
      <c r="J25" s="9">
        <v>100</v>
      </c>
      <c r="K25" s="9">
        <v>100.41</v>
      </c>
      <c r="L25" s="30">
        <v>100</v>
      </c>
      <c r="M25" s="30">
        <v>100</v>
      </c>
      <c r="N25" s="30">
        <v>100.24</v>
      </c>
      <c r="O25" s="25">
        <f t="shared" si="0"/>
        <v>101.41118111811183</v>
      </c>
      <c r="P25" s="25">
        <f t="shared" si="1"/>
        <v>-4.0283155568536323E-2</v>
      </c>
      <c r="Q25" s="25">
        <f t="shared" si="2"/>
        <v>1.7353566248190979</v>
      </c>
    </row>
    <row r="26" spans="2:17" x14ac:dyDescent="0.25">
      <c r="B26" s="36" t="s">
        <v>56</v>
      </c>
      <c r="C26" s="27">
        <v>101.67</v>
      </c>
      <c r="D26" s="9">
        <v>103.49</v>
      </c>
      <c r="E26" s="9">
        <v>106.84</v>
      </c>
      <c r="F26" s="9">
        <v>99.95</v>
      </c>
      <c r="G26" s="9">
        <v>103.4</v>
      </c>
      <c r="H26" s="9">
        <v>99.46</v>
      </c>
      <c r="I26" s="9">
        <v>105.13</v>
      </c>
      <c r="J26" s="9">
        <v>100</v>
      </c>
      <c r="K26" s="9">
        <v>100.35</v>
      </c>
      <c r="L26" s="30">
        <v>100</v>
      </c>
      <c r="M26" s="30">
        <v>100</v>
      </c>
      <c r="N26" s="30">
        <v>100.23</v>
      </c>
      <c r="O26" s="25">
        <f t="shared" si="0"/>
        <v>101.63139813981398</v>
      </c>
      <c r="P26" s="25">
        <f t="shared" si="1"/>
        <v>0.21715260514091808</v>
      </c>
      <c r="Q26" s="25">
        <f t="shared" si="2"/>
        <v>1.8507128040044274</v>
      </c>
    </row>
    <row r="27" spans="2:17" x14ac:dyDescent="0.25">
      <c r="B27" s="36" t="s">
        <v>57</v>
      </c>
      <c r="C27" s="27">
        <v>102.18</v>
      </c>
      <c r="D27" s="9">
        <v>104.51</v>
      </c>
      <c r="E27" s="9">
        <v>106.84</v>
      </c>
      <c r="F27" s="9">
        <v>99.95</v>
      </c>
      <c r="G27" s="9">
        <v>103.37</v>
      </c>
      <c r="H27" s="9">
        <v>98.72</v>
      </c>
      <c r="I27" s="9">
        <v>102.93</v>
      </c>
      <c r="J27" s="9">
        <v>100</v>
      </c>
      <c r="K27" s="9">
        <v>95.7</v>
      </c>
      <c r="L27" s="30">
        <v>100</v>
      </c>
      <c r="M27" s="30">
        <v>100</v>
      </c>
      <c r="N27" s="30">
        <v>100.24</v>
      </c>
      <c r="O27" s="25">
        <f t="shared" si="0"/>
        <v>101.24940594059407</v>
      </c>
      <c r="P27" s="25">
        <f t="shared" si="1"/>
        <v>-0.37586041933065117</v>
      </c>
      <c r="Q27" s="25">
        <f t="shared" si="2"/>
        <v>1.3968456142738508</v>
      </c>
    </row>
    <row r="28" spans="2:17" x14ac:dyDescent="0.25">
      <c r="B28" s="36" t="s">
        <v>58</v>
      </c>
      <c r="C28" s="27">
        <v>102.18</v>
      </c>
      <c r="D28" s="9">
        <v>104.17</v>
      </c>
      <c r="E28" s="9">
        <v>106.84</v>
      </c>
      <c r="F28" s="9">
        <v>99.95</v>
      </c>
      <c r="G28" s="9">
        <v>103.36</v>
      </c>
      <c r="H28" s="9">
        <v>98.72</v>
      </c>
      <c r="I28" s="9">
        <v>112.19</v>
      </c>
      <c r="J28" s="9">
        <v>100</v>
      </c>
      <c r="K28" s="9">
        <v>95.7</v>
      </c>
      <c r="L28" s="30">
        <v>100</v>
      </c>
      <c r="M28" s="30">
        <v>99.99</v>
      </c>
      <c r="N28" s="30">
        <v>100.19</v>
      </c>
      <c r="O28" s="25">
        <f t="shared" si="0"/>
        <v>102.63699869987001</v>
      </c>
      <c r="P28" s="25">
        <f t="shared" si="1"/>
        <v>1.3704700253649615</v>
      </c>
      <c r="Q28" s="25">
        <f t="shared" si="2"/>
        <v>2.7157844493283476</v>
      </c>
    </row>
    <row r="29" spans="2:17" x14ac:dyDescent="0.25">
      <c r="B29" s="36" t="s">
        <v>59</v>
      </c>
      <c r="C29" s="27">
        <v>102.48</v>
      </c>
      <c r="D29" s="9">
        <v>104.54</v>
      </c>
      <c r="E29" s="9">
        <v>106.84</v>
      </c>
      <c r="F29" s="9">
        <v>99.95</v>
      </c>
      <c r="G29" s="9">
        <v>103.32</v>
      </c>
      <c r="H29" s="9">
        <v>98.72</v>
      </c>
      <c r="I29" s="9">
        <v>98.42</v>
      </c>
      <c r="J29" s="9">
        <v>100</v>
      </c>
      <c r="K29" s="9">
        <v>95.7</v>
      </c>
      <c r="L29" s="30">
        <v>100</v>
      </c>
      <c r="M29" s="30">
        <v>99.99</v>
      </c>
      <c r="N29" s="30">
        <v>100.1</v>
      </c>
      <c r="O29" s="25">
        <f t="shared" si="0"/>
        <v>100.60792979297931</v>
      </c>
      <c r="P29" s="25">
        <f t="shared" si="1"/>
        <v>-1.9769371012339136</v>
      </c>
      <c r="Q29" s="25">
        <f t="shared" si="2"/>
        <v>0.80250514161283693</v>
      </c>
    </row>
    <row r="30" spans="2:17" x14ac:dyDescent="0.25">
      <c r="B30" s="36" t="s">
        <v>60</v>
      </c>
      <c r="C30" s="27">
        <v>101.72</v>
      </c>
      <c r="D30" s="9">
        <v>104.72</v>
      </c>
      <c r="E30" s="9">
        <v>105.96</v>
      </c>
      <c r="F30" s="9">
        <v>100.02</v>
      </c>
      <c r="G30" s="9">
        <v>103.6</v>
      </c>
      <c r="H30" s="9">
        <v>91.59</v>
      </c>
      <c r="I30" s="9">
        <v>100.38</v>
      </c>
      <c r="J30" s="9">
        <v>100</v>
      </c>
      <c r="K30" s="9">
        <v>96.44</v>
      </c>
      <c r="L30" s="30">
        <v>100</v>
      </c>
      <c r="M30" s="30">
        <v>100.23</v>
      </c>
      <c r="N30" s="30">
        <v>99.74</v>
      </c>
      <c r="O30" s="25">
        <f t="shared" si="0"/>
        <v>100.68757275727573</v>
      </c>
      <c r="P30" s="25">
        <f t="shared" si="1"/>
        <v>7.9161716636359306E-2</v>
      </c>
      <c r="Q30" s="25">
        <f t="shared" si="2"/>
        <v>0.72643488753966157</v>
      </c>
    </row>
    <row r="31" spans="2:17" x14ac:dyDescent="0.25">
      <c r="B31" s="36" t="s">
        <v>61</v>
      </c>
      <c r="C31" s="27">
        <v>101.7</v>
      </c>
      <c r="D31" s="9">
        <v>104.3</v>
      </c>
      <c r="E31" s="9">
        <v>105.97</v>
      </c>
      <c r="F31" s="9">
        <v>100.02</v>
      </c>
      <c r="G31" s="9">
        <v>103.47</v>
      </c>
      <c r="H31" s="9">
        <v>91.59</v>
      </c>
      <c r="I31" s="9">
        <v>113.71</v>
      </c>
      <c r="J31" s="9">
        <v>100</v>
      </c>
      <c r="K31" s="9">
        <v>96.44</v>
      </c>
      <c r="L31" s="30">
        <v>100</v>
      </c>
      <c r="M31" s="30">
        <v>100.23</v>
      </c>
      <c r="N31" s="30">
        <v>99.89</v>
      </c>
      <c r="O31" s="25">
        <f t="shared" si="0"/>
        <v>102.69262726272628</v>
      </c>
      <c r="P31" s="25">
        <f t="shared" si="1"/>
        <v>1.9913624398157506</v>
      </c>
      <c r="Q31" s="25">
        <f t="shared" si="2"/>
        <v>2.6808537254929208</v>
      </c>
    </row>
    <row r="32" spans="2:17" x14ac:dyDescent="0.25">
      <c r="B32" s="36" t="s">
        <v>62</v>
      </c>
      <c r="C32" s="27">
        <v>101.73</v>
      </c>
      <c r="D32" s="9">
        <v>104.24</v>
      </c>
      <c r="E32" s="9">
        <v>105.97</v>
      </c>
      <c r="F32" s="9">
        <v>100.05</v>
      </c>
      <c r="G32" s="9">
        <v>103.55</v>
      </c>
      <c r="H32" s="9">
        <v>91.59</v>
      </c>
      <c r="I32" s="9">
        <v>101.16</v>
      </c>
      <c r="J32" s="9">
        <v>100</v>
      </c>
      <c r="K32" s="9">
        <v>96.44</v>
      </c>
      <c r="L32" s="30">
        <v>100</v>
      </c>
      <c r="M32" s="30">
        <v>100.23</v>
      </c>
      <c r="N32" s="30">
        <v>100.02</v>
      </c>
      <c r="O32" s="25">
        <f t="shared" si="0"/>
        <v>100.82398439843985</v>
      </c>
      <c r="P32" s="25">
        <f t="shared" si="1"/>
        <v>-1.8196465647974307</v>
      </c>
      <c r="Q32" s="25">
        <f t="shared" si="2"/>
        <v>0.72596722335432806</v>
      </c>
    </row>
    <row r="33" spans="2:17" x14ac:dyDescent="0.25">
      <c r="B33" s="36" t="s">
        <v>63</v>
      </c>
      <c r="C33" s="27">
        <v>102.62</v>
      </c>
      <c r="D33" s="9">
        <v>105.77</v>
      </c>
      <c r="E33" s="9">
        <v>109.28</v>
      </c>
      <c r="F33" s="9">
        <v>99.99</v>
      </c>
      <c r="G33" s="9">
        <v>104.06</v>
      </c>
      <c r="H33" s="9">
        <v>89.91</v>
      </c>
      <c r="I33" s="9">
        <v>105.6</v>
      </c>
      <c r="J33" s="9">
        <v>100</v>
      </c>
      <c r="K33" s="9">
        <v>94.25</v>
      </c>
      <c r="L33" s="30">
        <v>100</v>
      </c>
      <c r="M33" s="30">
        <v>99.99</v>
      </c>
      <c r="N33" s="30">
        <v>103.65</v>
      </c>
      <c r="O33" s="25">
        <f t="shared" si="0"/>
        <v>101.9923912391239</v>
      </c>
      <c r="P33" s="25">
        <f t="shared" si="1"/>
        <v>1.1588580313060279</v>
      </c>
      <c r="Q33" s="25">
        <f t="shared" si="2"/>
        <v>1.9923912391239043</v>
      </c>
    </row>
    <row r="34" spans="2:17" x14ac:dyDescent="0.25">
      <c r="B34" s="36" t="s">
        <v>64</v>
      </c>
      <c r="C34" s="27">
        <v>103.53</v>
      </c>
      <c r="D34" s="9">
        <v>105.94</v>
      </c>
      <c r="E34" s="9">
        <v>109.28</v>
      </c>
      <c r="F34" s="9">
        <v>99.99</v>
      </c>
      <c r="G34" s="9">
        <v>103.9</v>
      </c>
      <c r="H34" s="9">
        <v>89.95</v>
      </c>
      <c r="I34" s="9">
        <v>104.42</v>
      </c>
      <c r="J34" s="9">
        <v>100</v>
      </c>
      <c r="K34" s="9">
        <v>94.25</v>
      </c>
      <c r="L34" s="30">
        <v>100</v>
      </c>
      <c r="M34" s="30">
        <v>99.99</v>
      </c>
      <c r="N34" s="30">
        <v>103.29</v>
      </c>
      <c r="O34" s="25">
        <f t="shared" si="0"/>
        <v>101.94327232723272</v>
      </c>
      <c r="P34" s="25">
        <f t="shared" si="1"/>
        <v>-4.8159388454795782E-2</v>
      </c>
      <c r="Q34" s="25">
        <f t="shared" si="2"/>
        <v>2.2327569698158833</v>
      </c>
    </row>
    <row r="35" spans="2:17" x14ac:dyDescent="0.25">
      <c r="B35" s="36" t="s">
        <v>65</v>
      </c>
      <c r="C35" s="27">
        <v>102.24</v>
      </c>
      <c r="D35" s="9">
        <v>104.29</v>
      </c>
      <c r="E35" s="9">
        <v>109.28</v>
      </c>
      <c r="F35" s="9">
        <v>99.99</v>
      </c>
      <c r="G35" s="9">
        <v>103.72</v>
      </c>
      <c r="H35" s="9">
        <v>89.95</v>
      </c>
      <c r="I35" s="9">
        <v>100.18</v>
      </c>
      <c r="J35" s="9">
        <v>100</v>
      </c>
      <c r="K35" s="9">
        <v>94.25</v>
      </c>
      <c r="L35" s="30">
        <v>100</v>
      </c>
      <c r="M35" s="30">
        <v>99.99</v>
      </c>
      <c r="N35" s="30">
        <v>103.53</v>
      </c>
      <c r="O35" s="25">
        <f t="shared" si="0"/>
        <v>101.04352235223523</v>
      </c>
      <c r="P35" s="25">
        <f t="shared" si="1"/>
        <v>-0.88259867910590406</v>
      </c>
      <c r="Q35" s="25">
        <f t="shared" si="2"/>
        <v>1.2843418541964313</v>
      </c>
    </row>
    <row r="36" spans="2:17" x14ac:dyDescent="0.25">
      <c r="B36" s="36" t="s">
        <v>66</v>
      </c>
      <c r="C36" s="27">
        <v>102.11</v>
      </c>
      <c r="D36" s="9">
        <v>105.81</v>
      </c>
      <c r="E36" s="9">
        <v>109.28</v>
      </c>
      <c r="F36" s="9">
        <v>100.07</v>
      </c>
      <c r="G36" s="9">
        <v>104.91</v>
      </c>
      <c r="H36" s="9">
        <v>89.94</v>
      </c>
      <c r="I36" s="9">
        <v>105.47</v>
      </c>
      <c r="J36" s="9">
        <v>100</v>
      </c>
      <c r="K36" s="9">
        <v>94.48</v>
      </c>
      <c r="L36" s="30">
        <v>100</v>
      </c>
      <c r="M36" s="30">
        <v>99.99</v>
      </c>
      <c r="N36" s="30">
        <v>103.36</v>
      </c>
      <c r="O36" s="25">
        <f t="shared" si="0"/>
        <v>101.94864886488651</v>
      </c>
      <c r="P36" s="25">
        <f t="shared" si="1"/>
        <v>0.89577886002036833</v>
      </c>
      <c r="Q36" s="25">
        <f t="shared" si="2"/>
        <v>0.48949199533951754</v>
      </c>
    </row>
    <row r="37" spans="2:17" x14ac:dyDescent="0.25">
      <c r="B37" s="36" t="s">
        <v>67</v>
      </c>
      <c r="C37" s="27">
        <v>101.84</v>
      </c>
      <c r="D37" s="9">
        <v>105.75</v>
      </c>
      <c r="E37" s="9">
        <v>109.28</v>
      </c>
      <c r="F37" s="9">
        <v>100.07</v>
      </c>
      <c r="G37" s="9">
        <v>105.02</v>
      </c>
      <c r="H37" s="9">
        <v>89.94</v>
      </c>
      <c r="I37" s="9">
        <v>109.81</v>
      </c>
      <c r="J37" s="9">
        <v>100</v>
      </c>
      <c r="K37" s="9">
        <v>94.48</v>
      </c>
      <c r="L37" s="30">
        <v>100</v>
      </c>
      <c r="M37" s="30">
        <v>99.99</v>
      </c>
      <c r="N37" s="30">
        <v>103.59</v>
      </c>
      <c r="O37" s="25">
        <f t="shared" si="0"/>
        <v>102.57967896789681</v>
      </c>
      <c r="P37" s="25">
        <f t="shared" si="1"/>
        <v>0.61896857882502532</v>
      </c>
      <c r="Q37" s="25">
        <f t="shared" si="2"/>
        <v>1.1522376890809063</v>
      </c>
    </row>
    <row r="38" spans="2:17" x14ac:dyDescent="0.25">
      <c r="B38" s="36" t="s">
        <v>68</v>
      </c>
      <c r="C38" s="27">
        <v>102.26</v>
      </c>
      <c r="D38" s="9">
        <v>106.73</v>
      </c>
      <c r="E38" s="9">
        <v>109.28</v>
      </c>
      <c r="F38" s="9">
        <v>100.07</v>
      </c>
      <c r="G38" s="9">
        <v>104.81</v>
      </c>
      <c r="H38" s="9">
        <v>89.94</v>
      </c>
      <c r="I38" s="9">
        <v>109.81</v>
      </c>
      <c r="J38" s="9">
        <v>100</v>
      </c>
      <c r="K38" s="9">
        <v>94.48</v>
      </c>
      <c r="L38" s="30">
        <v>100</v>
      </c>
      <c r="M38" s="30">
        <v>99.99</v>
      </c>
      <c r="N38" s="30">
        <v>103.49</v>
      </c>
      <c r="O38" s="25">
        <f t="shared" si="0"/>
        <v>102.65293629362938</v>
      </c>
      <c r="P38" s="25">
        <f t="shared" si="1"/>
        <v>7.1415046790598971E-2</v>
      </c>
      <c r="Q38" s="25">
        <f t="shared" si="2"/>
        <v>1.0051403134394279</v>
      </c>
    </row>
    <row r="39" spans="2:17" x14ac:dyDescent="0.25">
      <c r="B39" s="36" t="s">
        <v>69</v>
      </c>
      <c r="C39" s="27">
        <v>102.76</v>
      </c>
      <c r="D39" s="9">
        <v>106.88</v>
      </c>
      <c r="E39" s="9">
        <v>99.4</v>
      </c>
      <c r="F39" s="9">
        <v>99.97</v>
      </c>
      <c r="G39" s="9">
        <v>107.18</v>
      </c>
      <c r="H39" s="9">
        <v>94.38</v>
      </c>
      <c r="I39" s="9">
        <v>103.16</v>
      </c>
      <c r="J39" s="9">
        <v>100</v>
      </c>
      <c r="K39" s="9">
        <v>86.31</v>
      </c>
      <c r="L39" s="30">
        <v>100</v>
      </c>
      <c r="M39" s="30">
        <v>99.99</v>
      </c>
      <c r="N39" s="30">
        <v>104.33</v>
      </c>
      <c r="O39" s="25">
        <f t="shared" si="0"/>
        <v>101.37928092809281</v>
      </c>
      <c r="P39" s="25">
        <f t="shared" si="1"/>
        <v>-1.2407393412433858</v>
      </c>
      <c r="Q39" s="25">
        <f t="shared" si="2"/>
        <v>0.12827234519769856</v>
      </c>
    </row>
    <row r="40" spans="2:17" x14ac:dyDescent="0.25">
      <c r="B40" s="36" t="s">
        <v>70</v>
      </c>
      <c r="C40" s="27">
        <v>102.99</v>
      </c>
      <c r="D40" s="9">
        <v>107.39</v>
      </c>
      <c r="E40" s="9">
        <v>99.4</v>
      </c>
      <c r="F40" s="9">
        <v>99.97</v>
      </c>
      <c r="G40" s="9">
        <v>107.5</v>
      </c>
      <c r="H40" s="9">
        <v>94.38</v>
      </c>
      <c r="I40" s="9">
        <v>111.46</v>
      </c>
      <c r="J40" s="9">
        <v>100</v>
      </c>
      <c r="K40" s="9">
        <v>86.31</v>
      </c>
      <c r="L40" s="30">
        <v>100</v>
      </c>
      <c r="M40" s="30">
        <v>99.99</v>
      </c>
      <c r="N40" s="30">
        <v>104.34</v>
      </c>
      <c r="O40" s="25">
        <f t="shared" si="0"/>
        <v>102.70774877487747</v>
      </c>
      <c r="P40" s="25">
        <f t="shared" si="1"/>
        <v>1.310393834541921</v>
      </c>
      <c r="Q40" s="25">
        <f t="shared" si="2"/>
        <v>6.8932330352287297E-2</v>
      </c>
    </row>
    <row r="41" spans="2:17" x14ac:dyDescent="0.25">
      <c r="B41" s="36" t="s">
        <v>71</v>
      </c>
      <c r="C41" s="27">
        <v>103.89</v>
      </c>
      <c r="D41" s="9">
        <v>108.22</v>
      </c>
      <c r="E41" s="9">
        <v>99.4</v>
      </c>
      <c r="F41" s="9">
        <v>99.97</v>
      </c>
      <c r="G41" s="9">
        <v>107.44</v>
      </c>
      <c r="H41" s="9">
        <v>94.38</v>
      </c>
      <c r="I41" s="9">
        <v>102.59</v>
      </c>
      <c r="J41" s="9">
        <v>100</v>
      </c>
      <c r="K41" s="9">
        <v>86.38</v>
      </c>
      <c r="L41" s="30">
        <v>99.77</v>
      </c>
      <c r="M41" s="30">
        <v>98</v>
      </c>
      <c r="N41" s="30">
        <v>104.45</v>
      </c>
      <c r="O41" s="25">
        <f t="shared" si="0"/>
        <v>101.46613661366138</v>
      </c>
      <c r="P41" s="25">
        <f t="shared" si="1"/>
        <v>-1.208878761365469</v>
      </c>
      <c r="Q41" s="25">
        <f t="shared" si="2"/>
        <v>0.85302105156919628</v>
      </c>
    </row>
    <row r="42" spans="2:17" x14ac:dyDescent="0.25">
      <c r="B42" s="36" t="s">
        <v>72</v>
      </c>
      <c r="C42" s="27">
        <v>105.16</v>
      </c>
      <c r="D42" s="9">
        <v>107.88</v>
      </c>
      <c r="E42" s="9">
        <v>102.42</v>
      </c>
      <c r="F42" s="9">
        <v>97.37</v>
      </c>
      <c r="G42" s="9">
        <v>120.89</v>
      </c>
      <c r="H42" s="9">
        <v>92.48</v>
      </c>
      <c r="I42" s="9">
        <v>100.26</v>
      </c>
      <c r="J42" s="9">
        <v>100</v>
      </c>
      <c r="K42" s="9">
        <v>98.29</v>
      </c>
      <c r="L42" s="30">
        <v>99.77</v>
      </c>
      <c r="M42" s="30">
        <v>98</v>
      </c>
      <c r="N42" s="30">
        <v>104.99</v>
      </c>
      <c r="O42" s="25">
        <f t="shared" si="0"/>
        <v>102.03356535653565</v>
      </c>
      <c r="P42" s="25">
        <f t="shared" si="1"/>
        <v>0.55922967190008455</v>
      </c>
      <c r="Q42" s="25">
        <f t="shared" si="2"/>
        <v>1.3368011189470781</v>
      </c>
    </row>
    <row r="43" spans="2:17" x14ac:dyDescent="0.25">
      <c r="B43" s="36" t="s">
        <v>73</v>
      </c>
      <c r="C43" s="27">
        <v>103.12</v>
      </c>
      <c r="D43" s="9">
        <v>107.84</v>
      </c>
      <c r="E43" s="9">
        <v>102.42</v>
      </c>
      <c r="F43" s="9">
        <v>97.37</v>
      </c>
      <c r="G43" s="9">
        <v>120.78</v>
      </c>
      <c r="H43" s="9">
        <v>92.48</v>
      </c>
      <c r="I43" s="9">
        <v>104.75</v>
      </c>
      <c r="J43" s="9">
        <v>100</v>
      </c>
      <c r="K43" s="9">
        <v>98.29</v>
      </c>
      <c r="L43" s="30">
        <v>99.77</v>
      </c>
      <c r="M43" s="30">
        <v>98</v>
      </c>
      <c r="N43" s="30">
        <v>104.99</v>
      </c>
      <c r="O43" s="25">
        <f t="shared" si="0"/>
        <v>102.33772677267726</v>
      </c>
      <c r="P43" s="25">
        <f t="shared" si="1"/>
        <v>0.29809937061277836</v>
      </c>
      <c r="Q43" s="25">
        <f t="shared" si="2"/>
        <v>-0.34559490735498494</v>
      </c>
    </row>
    <row r="44" spans="2:17" x14ac:dyDescent="0.25">
      <c r="B44" s="36" t="s">
        <v>74</v>
      </c>
      <c r="C44" s="27">
        <v>103.63</v>
      </c>
      <c r="D44" s="9">
        <v>107.7</v>
      </c>
      <c r="E44" s="9">
        <v>102.42</v>
      </c>
      <c r="F44" s="9">
        <v>97.37</v>
      </c>
      <c r="G44" s="9">
        <v>120.72</v>
      </c>
      <c r="H44" s="9">
        <v>92.48</v>
      </c>
      <c r="I44" s="9">
        <v>113.19</v>
      </c>
      <c r="J44" s="9">
        <v>100</v>
      </c>
      <c r="K44" s="9">
        <v>98.29</v>
      </c>
      <c r="L44" s="30">
        <v>99.77</v>
      </c>
      <c r="M44" s="30">
        <v>98</v>
      </c>
      <c r="N44" s="30">
        <v>104.97</v>
      </c>
      <c r="O44" s="25">
        <f t="shared" si="0"/>
        <v>103.69620262026203</v>
      </c>
      <c r="P44" s="25">
        <f t="shared" si="1"/>
        <v>1.3274438376009194</v>
      </c>
      <c r="Q44" s="25">
        <f t="shared" si="2"/>
        <v>2.8487450074097898</v>
      </c>
    </row>
    <row r="45" spans="2:17" x14ac:dyDescent="0.25">
      <c r="B45" s="36" t="s">
        <v>75</v>
      </c>
      <c r="C45" s="27">
        <v>102.8</v>
      </c>
      <c r="D45" s="9">
        <v>105.32</v>
      </c>
      <c r="E45" s="9">
        <v>105.43</v>
      </c>
      <c r="F45" s="9">
        <v>97.51</v>
      </c>
      <c r="G45" s="9">
        <v>111.98</v>
      </c>
      <c r="H45" s="9">
        <v>92.48</v>
      </c>
      <c r="I45" s="9">
        <v>115.25</v>
      </c>
      <c r="J45" s="9">
        <v>108.56</v>
      </c>
      <c r="K45" s="9">
        <v>84.52</v>
      </c>
      <c r="L45" s="30">
        <v>99.77</v>
      </c>
      <c r="M45" s="30">
        <v>98</v>
      </c>
      <c r="N45" s="30">
        <v>104.64</v>
      </c>
      <c r="O45" s="25">
        <f t="shared" si="0"/>
        <v>103.63541254125413</v>
      </c>
      <c r="P45" s="25">
        <f t="shared" si="1"/>
        <v>-5.8623245086916222E-2</v>
      </c>
      <c r="Q45" s="25">
        <f t="shared" si="2"/>
        <v>1.6109253662639544</v>
      </c>
    </row>
    <row r="46" spans="2:17" x14ac:dyDescent="0.25">
      <c r="B46" s="36" t="s">
        <v>76</v>
      </c>
      <c r="C46" s="27">
        <v>102.14</v>
      </c>
      <c r="D46" s="9">
        <v>104.26</v>
      </c>
      <c r="E46" s="9">
        <v>105.43</v>
      </c>
      <c r="F46" s="9">
        <v>97.51</v>
      </c>
      <c r="G46" s="9">
        <v>111.87</v>
      </c>
      <c r="H46" s="9">
        <v>92.48</v>
      </c>
      <c r="I46" s="9">
        <v>114.14</v>
      </c>
      <c r="J46" s="9">
        <v>108.56</v>
      </c>
      <c r="K46" s="9">
        <v>84.52</v>
      </c>
      <c r="L46" s="30">
        <v>99.77</v>
      </c>
      <c r="M46" s="30">
        <v>98</v>
      </c>
      <c r="N46" s="30">
        <v>104.48</v>
      </c>
      <c r="O46" s="25">
        <f t="shared" si="0"/>
        <v>103.30827082708271</v>
      </c>
      <c r="P46" s="25">
        <f t="shared" si="1"/>
        <v>-0.31566595447400075</v>
      </c>
      <c r="Q46" s="25">
        <f t="shared" si="2"/>
        <v>1.3389785011691728</v>
      </c>
    </row>
    <row r="47" spans="2:17" x14ac:dyDescent="0.25">
      <c r="B47" s="36" t="s">
        <v>77</v>
      </c>
      <c r="C47" s="27">
        <v>101.91</v>
      </c>
      <c r="D47" s="9">
        <v>105.09</v>
      </c>
      <c r="E47" s="9">
        <v>105.43</v>
      </c>
      <c r="F47" s="9">
        <v>97.51</v>
      </c>
      <c r="G47" s="9">
        <v>112.04</v>
      </c>
      <c r="H47" s="9">
        <v>92.48</v>
      </c>
      <c r="I47" s="9">
        <v>113.72</v>
      </c>
      <c r="J47" s="9">
        <v>108.56</v>
      </c>
      <c r="K47" s="9">
        <v>84.52</v>
      </c>
      <c r="L47" s="30">
        <v>99.77</v>
      </c>
      <c r="M47" s="30">
        <v>98</v>
      </c>
      <c r="N47" s="30">
        <v>104.51</v>
      </c>
      <c r="O47" s="25">
        <f t="shared" si="0"/>
        <v>103.23419241924194</v>
      </c>
      <c r="P47" s="25">
        <f t="shared" si="1"/>
        <v>-7.1706173424163841E-2</v>
      </c>
      <c r="Q47" s="25">
        <f t="shared" si="2"/>
        <v>2.1680460221587339</v>
      </c>
    </row>
    <row r="48" spans="2:17" x14ac:dyDescent="0.25">
      <c r="B48" s="36" t="s">
        <v>78</v>
      </c>
      <c r="C48" s="27">
        <v>102.91</v>
      </c>
      <c r="D48" s="9">
        <v>109.11</v>
      </c>
      <c r="E48" s="9">
        <v>107.98</v>
      </c>
      <c r="F48" s="9">
        <v>97.73</v>
      </c>
      <c r="G48" s="9">
        <v>111.27</v>
      </c>
      <c r="H48" s="9">
        <v>92.47</v>
      </c>
      <c r="I48" s="9">
        <v>111.66</v>
      </c>
      <c r="J48" s="9">
        <v>107.23</v>
      </c>
      <c r="K48" s="9">
        <v>86.07</v>
      </c>
      <c r="L48" s="30">
        <v>99.77</v>
      </c>
      <c r="M48" s="30">
        <v>98.08</v>
      </c>
      <c r="N48" s="30">
        <v>104.47</v>
      </c>
      <c r="O48" s="25">
        <f t="shared" si="0"/>
        <v>103.21891889188919</v>
      </c>
      <c r="P48" s="25">
        <f t="shared" si="1"/>
        <v>-1.4795027688810638E-2</v>
      </c>
      <c r="Q48" s="25">
        <f t="shared" si="2"/>
        <v>1.2459900559213704</v>
      </c>
    </row>
    <row r="49" spans="2:17" x14ac:dyDescent="0.25">
      <c r="B49" s="36" t="s">
        <v>79</v>
      </c>
      <c r="C49" s="27">
        <v>102.47</v>
      </c>
      <c r="D49" s="9">
        <v>110.62</v>
      </c>
      <c r="E49" s="9">
        <v>107.98</v>
      </c>
      <c r="F49" s="9">
        <v>97.73</v>
      </c>
      <c r="G49" s="9">
        <v>111.28</v>
      </c>
      <c r="H49" s="9">
        <v>92.47</v>
      </c>
      <c r="I49" s="9">
        <v>111.66</v>
      </c>
      <c r="J49" s="9">
        <v>107.23</v>
      </c>
      <c r="K49" s="9">
        <v>86.07</v>
      </c>
      <c r="L49" s="30">
        <v>99.77</v>
      </c>
      <c r="M49" s="30">
        <v>98.08</v>
      </c>
      <c r="N49" s="30">
        <v>104.44</v>
      </c>
      <c r="O49" s="25">
        <f t="shared" si="0"/>
        <v>103.16890489048905</v>
      </c>
      <c r="P49" s="25">
        <f t="shared" si="1"/>
        <v>-4.8454296883817825E-2</v>
      </c>
      <c r="Q49" s="25">
        <f t="shared" si="2"/>
        <v>0.57440803921470429</v>
      </c>
    </row>
    <row r="50" spans="2:17" x14ac:dyDescent="0.25">
      <c r="B50" s="36" t="s">
        <v>80</v>
      </c>
      <c r="C50" s="27">
        <v>103.90819999999999</v>
      </c>
      <c r="D50" s="9">
        <v>110.29170000000001</v>
      </c>
      <c r="E50" s="9">
        <v>107.9813</v>
      </c>
      <c r="F50" s="9">
        <v>97.733000000000004</v>
      </c>
      <c r="G50" s="9">
        <v>111.0309</v>
      </c>
      <c r="H50" s="9">
        <v>92.470600000000005</v>
      </c>
      <c r="I50" s="9">
        <v>110.7205</v>
      </c>
      <c r="J50" s="9">
        <v>107.23099999999999</v>
      </c>
      <c r="K50" s="9">
        <v>86.067700000000002</v>
      </c>
      <c r="L50" s="30">
        <v>99.772499999999994</v>
      </c>
      <c r="M50" s="30">
        <v>98.075900000000004</v>
      </c>
      <c r="N50" s="30">
        <v>104.44970000000001</v>
      </c>
      <c r="O50" s="25">
        <f t="shared" si="0"/>
        <v>103.26280460046004</v>
      </c>
      <c r="P50" s="25">
        <f t="shared" si="1"/>
        <v>9.1015514869203951E-2</v>
      </c>
      <c r="Q50" s="25">
        <f t="shared" si="2"/>
        <v>0.59410702591710574</v>
      </c>
    </row>
    <row r="51" spans="2:17" x14ac:dyDescent="0.25">
      <c r="B51" s="36" t="s">
        <v>81</v>
      </c>
      <c r="C51" s="27">
        <v>103.94199999999999</v>
      </c>
      <c r="D51" s="9">
        <v>111.8335</v>
      </c>
      <c r="E51" s="9">
        <v>110.2435</v>
      </c>
      <c r="F51" s="9">
        <v>97.770899999999997</v>
      </c>
      <c r="G51" s="9">
        <v>113.65519999999999</v>
      </c>
      <c r="H51" s="9">
        <v>94.769300000000001</v>
      </c>
      <c r="I51" s="9">
        <v>105.7161</v>
      </c>
      <c r="J51" s="9">
        <v>116.59139999999999</v>
      </c>
      <c r="K51" s="9">
        <v>87.179699999999997</v>
      </c>
      <c r="L51" s="30">
        <v>99.772499999999994</v>
      </c>
      <c r="M51" s="30">
        <v>97.758600000000001</v>
      </c>
      <c r="N51" s="30">
        <v>104.20569999999999</v>
      </c>
      <c r="O51" s="25">
        <f t="shared" si="0"/>
        <v>103.66568762876287</v>
      </c>
      <c r="P51" s="25">
        <f t="shared" si="1"/>
        <v>0.39015309516494512</v>
      </c>
      <c r="Q51" s="25">
        <f t="shared" si="2"/>
        <v>2.2552997809205011</v>
      </c>
    </row>
    <row r="52" spans="2:17" x14ac:dyDescent="0.25">
      <c r="B52" s="36" t="s">
        <v>82</v>
      </c>
      <c r="C52" s="27">
        <v>104.73090000000001</v>
      </c>
      <c r="D52" s="9">
        <v>112.51479999999999</v>
      </c>
      <c r="E52" s="9">
        <v>110.2435</v>
      </c>
      <c r="F52" s="9">
        <v>97.770899999999997</v>
      </c>
      <c r="G52" s="9">
        <v>113.81870000000001</v>
      </c>
      <c r="H52" s="9">
        <v>94.769300000000001</v>
      </c>
      <c r="I52" s="9">
        <v>105.7161</v>
      </c>
      <c r="J52" s="9">
        <v>116.59139999999999</v>
      </c>
      <c r="K52" s="9">
        <v>87.179699999999997</v>
      </c>
      <c r="L52" s="30">
        <v>99.772499999999994</v>
      </c>
      <c r="M52" s="30">
        <v>97.758600000000001</v>
      </c>
      <c r="N52" s="30">
        <v>104.288</v>
      </c>
      <c r="O52" s="25">
        <f t="shared" si="0"/>
        <v>103.83837640764077</v>
      </c>
      <c r="P52" s="25">
        <f t="shared" si="1"/>
        <v>0.16658238885783869</v>
      </c>
      <c r="Q52" s="25">
        <f t="shared" si="2"/>
        <v>1.1008201876194241</v>
      </c>
    </row>
    <row r="53" spans="2:17" x14ac:dyDescent="0.25">
      <c r="B53" s="36" t="s">
        <v>83</v>
      </c>
      <c r="C53" s="27">
        <v>104.88930000000001</v>
      </c>
      <c r="D53" s="9">
        <v>112.2166</v>
      </c>
      <c r="E53" s="9">
        <v>110.2435</v>
      </c>
      <c r="F53" s="9">
        <v>97.770899999999997</v>
      </c>
      <c r="G53" s="9">
        <v>113.8877</v>
      </c>
      <c r="H53" s="9">
        <v>94.769300000000001</v>
      </c>
      <c r="I53" s="9">
        <v>103.1113</v>
      </c>
      <c r="J53" s="9">
        <v>116.59139999999999</v>
      </c>
      <c r="K53" s="9">
        <v>87.179699999999997</v>
      </c>
      <c r="L53" s="30">
        <v>99.772499999999994</v>
      </c>
      <c r="M53" s="30">
        <v>101.2882</v>
      </c>
      <c r="N53" s="30">
        <v>104.371</v>
      </c>
      <c r="O53" s="25">
        <f t="shared" si="0"/>
        <v>103.62461097109711</v>
      </c>
      <c r="P53" s="25">
        <f t="shared" si="1"/>
        <v>-0.20586361607241355</v>
      </c>
      <c r="Q53" s="25">
        <f t="shared" si="2"/>
        <v>2.1272854466256672</v>
      </c>
    </row>
    <row r="54" spans="2:17" x14ac:dyDescent="0.25">
      <c r="B54" s="36" t="s">
        <v>84</v>
      </c>
      <c r="C54" s="27">
        <v>105.98009999999999</v>
      </c>
      <c r="D54" s="9">
        <v>113.9494</v>
      </c>
      <c r="E54" s="9">
        <v>110.59829999999999</v>
      </c>
      <c r="F54" s="9">
        <v>97.956299999999999</v>
      </c>
      <c r="G54" s="9">
        <v>114.9188</v>
      </c>
      <c r="H54" s="9">
        <v>95.270300000000006</v>
      </c>
      <c r="I54" s="9">
        <v>107.39830000000001</v>
      </c>
      <c r="J54" s="9">
        <v>120.7843</v>
      </c>
      <c r="K54" s="9">
        <v>88.298100000000005</v>
      </c>
      <c r="L54" s="30">
        <v>99.772499999999994</v>
      </c>
      <c r="M54" s="30">
        <v>101.2882</v>
      </c>
      <c r="N54" s="30">
        <v>104.38379999999999</v>
      </c>
      <c r="O54" s="25">
        <f t="shared" si="0"/>
        <v>105.0472684568457</v>
      </c>
      <c r="P54" s="25">
        <f t="shared" si="1"/>
        <v>1.3728953695617672</v>
      </c>
      <c r="Q54" s="25">
        <f t="shared" si="2"/>
        <v>2.9536389224264363</v>
      </c>
    </row>
    <row r="55" spans="2:17" x14ac:dyDescent="0.25">
      <c r="B55" s="36" t="s">
        <v>85</v>
      </c>
      <c r="C55" s="27">
        <v>108.5956</v>
      </c>
      <c r="D55" s="9">
        <v>115.6858</v>
      </c>
      <c r="E55" s="9">
        <v>110.59829999999999</v>
      </c>
      <c r="F55" s="9">
        <v>97.956299999999999</v>
      </c>
      <c r="G55" s="9">
        <v>115.0814</v>
      </c>
      <c r="H55" s="9">
        <v>95.270300000000006</v>
      </c>
      <c r="I55" s="9">
        <v>104.2612</v>
      </c>
      <c r="J55" s="9">
        <v>120.7843</v>
      </c>
      <c r="K55" s="9">
        <v>88.298100000000005</v>
      </c>
      <c r="L55" s="30">
        <v>99.772499999999994</v>
      </c>
      <c r="M55" s="30">
        <v>101.2882</v>
      </c>
      <c r="N55" s="30">
        <v>104.44799999999999</v>
      </c>
      <c r="O55" s="25">
        <f t="shared" si="0"/>
        <v>105.09350935093511</v>
      </c>
      <c r="P55" s="25">
        <f t="shared" si="1"/>
        <v>4.4019130405474609E-2</v>
      </c>
      <c r="Q55" s="25">
        <f t="shared" si="2"/>
        <v>2.692831534532</v>
      </c>
    </row>
    <row r="56" spans="2:17" x14ac:dyDescent="0.25">
      <c r="B56" s="36" t="s">
        <v>86</v>
      </c>
      <c r="C56" s="27">
        <v>108.99</v>
      </c>
      <c r="D56" s="9">
        <v>115.11</v>
      </c>
      <c r="E56" s="9">
        <v>110.6</v>
      </c>
      <c r="F56" s="9">
        <v>97.96</v>
      </c>
      <c r="G56" s="9">
        <v>115.33</v>
      </c>
      <c r="H56" s="9">
        <v>95.27</v>
      </c>
      <c r="I56" s="9">
        <v>102.23</v>
      </c>
      <c r="J56" s="9">
        <v>120.78</v>
      </c>
      <c r="K56" s="9">
        <v>88.3</v>
      </c>
      <c r="L56" s="30">
        <v>99.77</v>
      </c>
      <c r="M56" s="30">
        <v>101.29</v>
      </c>
      <c r="N56" s="30">
        <v>104.73</v>
      </c>
      <c r="O56" s="25">
        <f t="shared" si="0"/>
        <v>104.88475847584758</v>
      </c>
      <c r="P56" s="25">
        <f t="shared" si="1"/>
        <v>-0.19863346116881206</v>
      </c>
      <c r="Q56" s="25">
        <f t="shared" si="2"/>
        <v>1.14619033826925</v>
      </c>
    </row>
    <row r="57" spans="2:17" x14ac:dyDescent="0.25">
      <c r="B57" s="36" t="s">
        <v>87</v>
      </c>
      <c r="C57" s="27">
        <v>109.02</v>
      </c>
      <c r="D57" s="9">
        <v>113.94</v>
      </c>
      <c r="E57" s="9">
        <v>115.68</v>
      </c>
      <c r="F57" s="9">
        <v>97.9</v>
      </c>
      <c r="G57" s="9">
        <v>120.77</v>
      </c>
      <c r="H57" s="9">
        <v>97.88</v>
      </c>
      <c r="I57" s="9">
        <v>102.35</v>
      </c>
      <c r="J57" s="9">
        <v>120.29</v>
      </c>
      <c r="K57" s="9">
        <v>84.52</v>
      </c>
      <c r="L57" s="30">
        <v>99.77</v>
      </c>
      <c r="M57" s="30">
        <v>101.29</v>
      </c>
      <c r="N57" s="30">
        <v>122.06</v>
      </c>
      <c r="O57" s="25">
        <f t="shared" si="0"/>
        <v>106.5989318931893</v>
      </c>
      <c r="P57" s="25">
        <f t="shared" si="1"/>
        <v>1.6343398623894996</v>
      </c>
      <c r="Q57" s="25">
        <f t="shared" si="2"/>
        <v>2.8595624596519924</v>
      </c>
    </row>
    <row r="58" spans="2:17" x14ac:dyDescent="0.25">
      <c r="B58" s="36" t="s">
        <v>88</v>
      </c>
      <c r="C58" s="27">
        <v>110.5</v>
      </c>
      <c r="D58" s="9">
        <v>114.74</v>
      </c>
      <c r="E58" s="9">
        <v>115.68</v>
      </c>
      <c r="F58" s="9">
        <v>97.9</v>
      </c>
      <c r="G58" s="9">
        <v>120.87</v>
      </c>
      <c r="H58" s="9">
        <v>97.88</v>
      </c>
      <c r="I58" s="9">
        <v>108.89</v>
      </c>
      <c r="J58" s="9">
        <v>120.29</v>
      </c>
      <c r="K58" s="9">
        <v>84.52</v>
      </c>
      <c r="L58" s="30">
        <v>99.77</v>
      </c>
      <c r="M58" s="30">
        <v>101.29</v>
      </c>
      <c r="N58" s="30">
        <v>122.31</v>
      </c>
      <c r="O58" s="25">
        <f t="shared" si="0"/>
        <v>107.89459245924593</v>
      </c>
      <c r="P58" s="25">
        <f t="shared" si="1"/>
        <v>1.2154536101307842</v>
      </c>
      <c r="Q58" s="25">
        <f t="shared" si="2"/>
        <v>4.4394525195759016</v>
      </c>
    </row>
    <row r="59" spans="2:17" x14ac:dyDescent="0.25">
      <c r="B59" s="36" t="s">
        <v>89</v>
      </c>
      <c r="C59" s="27">
        <v>110.79</v>
      </c>
      <c r="D59" s="9">
        <v>116.17</v>
      </c>
      <c r="E59" s="9">
        <v>115.67</v>
      </c>
      <c r="F59" s="9">
        <v>97.9</v>
      </c>
      <c r="G59" s="9">
        <v>121.28</v>
      </c>
      <c r="H59" s="9">
        <v>97.88</v>
      </c>
      <c r="I59" s="9">
        <v>118.99</v>
      </c>
      <c r="J59" s="9">
        <v>120.29</v>
      </c>
      <c r="K59" s="9">
        <v>84.52</v>
      </c>
      <c r="L59" s="30">
        <v>99.77</v>
      </c>
      <c r="M59" s="30">
        <v>101.29</v>
      </c>
      <c r="N59" s="30">
        <v>122.45</v>
      </c>
      <c r="O59" s="25">
        <f t="shared" si="0"/>
        <v>109.54000500050005</v>
      </c>
      <c r="P59" s="25">
        <f t="shared" si="1"/>
        <v>1.5250185424034339</v>
      </c>
      <c r="Q59" s="25">
        <f t="shared" si="2"/>
        <v>6.1082597088082249</v>
      </c>
    </row>
    <row r="60" spans="2:17" x14ac:dyDescent="0.25">
      <c r="B60" s="36" t="s">
        <v>90</v>
      </c>
      <c r="C60" s="27">
        <v>112.06</v>
      </c>
      <c r="D60" s="9">
        <v>115.57</v>
      </c>
      <c r="E60" s="9">
        <v>116.07</v>
      </c>
      <c r="F60" s="9">
        <v>98.3</v>
      </c>
      <c r="G60" s="9">
        <v>127.09</v>
      </c>
      <c r="H60" s="9">
        <v>97.85</v>
      </c>
      <c r="I60" s="9">
        <v>120.69</v>
      </c>
      <c r="J60" s="9">
        <v>120.29</v>
      </c>
      <c r="K60" s="9">
        <v>87.34</v>
      </c>
      <c r="L60" s="30">
        <v>99.77</v>
      </c>
      <c r="M60" s="30">
        <v>101.47</v>
      </c>
      <c r="N60" s="30">
        <v>122.5</v>
      </c>
      <c r="O60" s="25">
        <f t="shared" si="0"/>
        <v>110.63865686568657</v>
      </c>
      <c r="P60" s="25">
        <f t="shared" si="1"/>
        <v>1.0029686096705126</v>
      </c>
      <c r="Q60" s="25">
        <f t="shared" si="2"/>
        <v>7.188350792134111</v>
      </c>
    </row>
    <row r="61" spans="2:17" x14ac:dyDescent="0.25">
      <c r="B61" s="36" t="s">
        <v>91</v>
      </c>
      <c r="C61" s="27">
        <v>113.76</v>
      </c>
      <c r="D61" s="9">
        <v>116.72</v>
      </c>
      <c r="E61" s="9">
        <v>116.06</v>
      </c>
      <c r="F61" s="9">
        <v>98.3</v>
      </c>
      <c r="G61" s="9">
        <v>127.21</v>
      </c>
      <c r="H61" s="9">
        <v>97.85</v>
      </c>
      <c r="I61" s="9">
        <v>121.35</v>
      </c>
      <c r="J61" s="9">
        <v>120.29</v>
      </c>
      <c r="K61" s="9">
        <v>87.34</v>
      </c>
      <c r="L61" s="30">
        <v>99.77</v>
      </c>
      <c r="M61" s="30">
        <v>101.47</v>
      </c>
      <c r="N61" s="30">
        <v>122.48</v>
      </c>
      <c r="O61" s="25">
        <f t="shared" si="0"/>
        <v>111.07297829782978</v>
      </c>
      <c r="P61" s="25">
        <f t="shared" si="1"/>
        <v>0.39255848222241702</v>
      </c>
      <c r="Q61" s="25">
        <f t="shared" si="2"/>
        <v>7.6612942782815123</v>
      </c>
    </row>
    <row r="62" spans="2:17" x14ac:dyDescent="0.25">
      <c r="B62" s="36" t="s">
        <v>92</v>
      </c>
      <c r="C62" s="27">
        <v>114.47</v>
      </c>
      <c r="D62" s="9">
        <v>117.48</v>
      </c>
      <c r="E62" s="9">
        <v>116.06</v>
      </c>
      <c r="F62" s="9">
        <v>98.3</v>
      </c>
      <c r="G62" s="9">
        <v>127.62</v>
      </c>
      <c r="H62" s="9">
        <v>97.85</v>
      </c>
      <c r="I62" s="9">
        <v>141.33000000000001</v>
      </c>
      <c r="J62" s="9">
        <v>120.19</v>
      </c>
      <c r="K62" s="9">
        <v>87.34</v>
      </c>
      <c r="L62" s="30">
        <v>99.77</v>
      </c>
      <c r="M62" s="30">
        <v>101.58</v>
      </c>
      <c r="N62" s="30">
        <v>122.72</v>
      </c>
      <c r="O62" s="25">
        <f t="shared" si="0"/>
        <v>114.27698369836982</v>
      </c>
      <c r="P62" s="25">
        <f t="shared" si="1"/>
        <v>2.8845948399338481</v>
      </c>
      <c r="Q62" s="25">
        <f t="shared" si="2"/>
        <v>10.666163039562365</v>
      </c>
    </row>
    <row r="63" spans="2:17" x14ac:dyDescent="0.25">
      <c r="B63" s="36" t="s">
        <v>93</v>
      </c>
      <c r="C63" s="27">
        <v>115</v>
      </c>
      <c r="D63" s="9">
        <v>118.08</v>
      </c>
      <c r="E63" s="9">
        <v>121.44</v>
      </c>
      <c r="F63" s="9">
        <v>98.41</v>
      </c>
      <c r="G63" s="9">
        <v>129.25</v>
      </c>
      <c r="H63" s="9">
        <v>100.92</v>
      </c>
      <c r="I63" s="9">
        <v>126.67</v>
      </c>
      <c r="J63" s="9">
        <v>121.7</v>
      </c>
      <c r="K63" s="9">
        <v>86.12</v>
      </c>
      <c r="L63" s="30">
        <v>99.77</v>
      </c>
      <c r="M63" s="30">
        <v>101.58</v>
      </c>
      <c r="N63" s="30">
        <v>122.5</v>
      </c>
      <c r="O63" s="25">
        <f t="shared" si="0"/>
        <v>112.6223892389239</v>
      </c>
      <c r="P63" s="25">
        <f t="shared" si="1"/>
        <v>-1.4478807594477314</v>
      </c>
      <c r="Q63" s="25">
        <f t="shared" si="2"/>
        <v>8.6399866870471875</v>
      </c>
    </row>
    <row r="64" spans="2:17" x14ac:dyDescent="0.25">
      <c r="B64" s="36" t="s">
        <v>94</v>
      </c>
      <c r="C64" s="27">
        <v>118.09</v>
      </c>
      <c r="D64" s="9">
        <v>118.63</v>
      </c>
      <c r="E64" s="9">
        <v>121.44</v>
      </c>
      <c r="F64" s="9">
        <v>98.41</v>
      </c>
      <c r="G64" s="9">
        <v>129.41999999999999</v>
      </c>
      <c r="H64" s="9">
        <v>100.92</v>
      </c>
      <c r="I64" s="9">
        <v>122.55</v>
      </c>
      <c r="J64" s="9">
        <v>121.7</v>
      </c>
      <c r="K64" s="9">
        <v>86.12</v>
      </c>
      <c r="L64" s="30">
        <v>99.77</v>
      </c>
      <c r="M64" s="30">
        <v>101.58</v>
      </c>
      <c r="N64" s="30">
        <v>122.62</v>
      </c>
      <c r="O64" s="25">
        <f t="shared" si="0"/>
        <v>112.58597359735974</v>
      </c>
      <c r="P64" s="25">
        <f t="shared" si="1"/>
        <v>-3.2334282561620437E-2</v>
      </c>
      <c r="Q64" s="25">
        <f t="shared" si="2"/>
        <v>8.4242430326321021</v>
      </c>
    </row>
    <row r="65" spans="2:17" x14ac:dyDescent="0.25">
      <c r="B65" s="36" t="s">
        <v>95</v>
      </c>
      <c r="C65" s="27">
        <v>119.96</v>
      </c>
      <c r="D65" s="9">
        <v>116.81</v>
      </c>
      <c r="E65" s="9">
        <v>121.44</v>
      </c>
      <c r="F65" s="9">
        <v>98.41</v>
      </c>
      <c r="G65" s="9">
        <v>129.69999999999999</v>
      </c>
      <c r="H65" s="9">
        <v>100.92</v>
      </c>
      <c r="I65" s="9">
        <v>117.35</v>
      </c>
      <c r="J65" s="9">
        <v>121.7</v>
      </c>
      <c r="K65" s="9">
        <v>86.12</v>
      </c>
      <c r="L65" s="30">
        <v>99.88</v>
      </c>
      <c r="M65" s="30">
        <v>113.39</v>
      </c>
      <c r="N65" s="30">
        <v>122.84</v>
      </c>
      <c r="O65" s="25">
        <f t="shared" si="0"/>
        <v>112.62638863886389</v>
      </c>
      <c r="P65" s="25">
        <f t="shared" si="1"/>
        <v>3.5897048462433752E-2</v>
      </c>
      <c r="Q65" s="25">
        <f t="shared" si="2"/>
        <v>8.6869109407586027</v>
      </c>
    </row>
    <row r="66" spans="2:17" x14ac:dyDescent="0.25">
      <c r="B66" s="36" t="s">
        <v>96</v>
      </c>
      <c r="C66" s="27">
        <v>119.91</v>
      </c>
      <c r="D66" s="9">
        <v>116.13</v>
      </c>
      <c r="E66" s="9">
        <v>124.93</v>
      </c>
      <c r="F66" s="9">
        <v>98.96</v>
      </c>
      <c r="G66" s="9">
        <v>128.54</v>
      </c>
      <c r="H66" s="9">
        <v>103.67</v>
      </c>
      <c r="I66" s="9">
        <v>118.54</v>
      </c>
      <c r="J66" s="9">
        <v>122.14</v>
      </c>
      <c r="K66" s="9">
        <v>89.52</v>
      </c>
      <c r="L66" s="30">
        <v>99.88</v>
      </c>
      <c r="M66" s="30">
        <v>113.39</v>
      </c>
      <c r="N66" s="30">
        <v>122.77</v>
      </c>
      <c r="O66" s="25">
        <f t="shared" si="0"/>
        <v>113.16467546754674</v>
      </c>
      <c r="P66" s="25">
        <f t="shared" si="1"/>
        <v>0.47794023690919507</v>
      </c>
      <c r="Q66" s="25">
        <f t="shared" si="2"/>
        <v>7.727385138087377</v>
      </c>
    </row>
    <row r="67" spans="2:17" x14ac:dyDescent="0.25">
      <c r="B67" s="36" t="s">
        <v>97</v>
      </c>
      <c r="C67" s="27">
        <v>120.58</v>
      </c>
      <c r="D67" s="9">
        <v>116.04</v>
      </c>
      <c r="E67" s="9">
        <v>124.93</v>
      </c>
      <c r="F67" s="9">
        <v>98.96</v>
      </c>
      <c r="G67" s="9">
        <v>128.5</v>
      </c>
      <c r="H67" s="9">
        <v>103.67</v>
      </c>
      <c r="I67" s="9">
        <v>126.46</v>
      </c>
      <c r="J67" s="9">
        <v>122.14</v>
      </c>
      <c r="K67" s="9">
        <v>89.52</v>
      </c>
      <c r="L67" s="30">
        <v>99.88</v>
      </c>
      <c r="M67" s="30">
        <v>113.39</v>
      </c>
      <c r="N67" s="30">
        <v>122.93</v>
      </c>
      <c r="O67" s="25">
        <f t="shared" si="0"/>
        <v>114.48921192119212</v>
      </c>
      <c r="P67" s="25">
        <f t="shared" si="1"/>
        <v>1.1704504503485529</v>
      </c>
      <c r="Q67" s="25">
        <f t="shared" si="2"/>
        <v>8.9403262183226477</v>
      </c>
    </row>
    <row r="68" spans="2:17" x14ac:dyDescent="0.25">
      <c r="B68" s="36" t="s">
        <v>98</v>
      </c>
      <c r="C68" s="27">
        <v>121.67</v>
      </c>
      <c r="D68" s="9">
        <v>115.99</v>
      </c>
      <c r="E68" s="9">
        <v>124.93</v>
      </c>
      <c r="F68" s="9">
        <v>98.96</v>
      </c>
      <c r="G68" s="9">
        <v>128.66</v>
      </c>
      <c r="H68" s="9">
        <v>103.67</v>
      </c>
      <c r="I68" s="9">
        <v>126.27</v>
      </c>
      <c r="J68" s="9">
        <v>122.14</v>
      </c>
      <c r="K68" s="9">
        <v>89.52</v>
      </c>
      <c r="L68" s="30">
        <v>99.88</v>
      </c>
      <c r="M68" s="30">
        <v>113.39</v>
      </c>
      <c r="N68" s="30">
        <v>123.31</v>
      </c>
      <c r="O68" s="25">
        <f t="shared" si="0"/>
        <v>114.69461746174616</v>
      </c>
      <c r="P68" s="25">
        <f t="shared" si="1"/>
        <v>0.17941038907266574</v>
      </c>
      <c r="Q68" s="25">
        <f t="shared" si="2"/>
        <v>9.3529881066156619</v>
      </c>
    </row>
    <row r="69" spans="2:17" x14ac:dyDescent="0.25">
      <c r="B69" s="36" t="s">
        <v>99</v>
      </c>
      <c r="C69" s="27">
        <v>121.27</v>
      </c>
      <c r="D69" s="9">
        <v>116.5</v>
      </c>
      <c r="E69" s="9">
        <v>129.35</v>
      </c>
      <c r="F69" s="9">
        <v>99.01</v>
      </c>
      <c r="G69" s="9">
        <v>137.77000000000001</v>
      </c>
      <c r="H69" s="9">
        <v>102.63</v>
      </c>
      <c r="I69" s="9">
        <v>114.9</v>
      </c>
      <c r="J69" s="9">
        <v>125.47</v>
      </c>
      <c r="K69" s="9">
        <v>88.98</v>
      </c>
      <c r="L69" s="30">
        <v>99.88</v>
      </c>
      <c r="M69" s="30">
        <v>113.61</v>
      </c>
      <c r="N69" s="30">
        <v>124.37</v>
      </c>
      <c r="O69" s="25">
        <f t="shared" si="0"/>
        <v>114.05833083308333</v>
      </c>
      <c r="P69" s="25">
        <f t="shared" si="1"/>
        <v>-0.55476590161264505</v>
      </c>
      <c r="Q69" s="25">
        <f t="shared" si="2"/>
        <v>6.9976300957389022</v>
      </c>
    </row>
    <row r="70" spans="2:17" x14ac:dyDescent="0.25">
      <c r="B70" s="36" t="s">
        <v>100</v>
      </c>
      <c r="C70" s="27">
        <v>121.83</v>
      </c>
      <c r="D70" s="9">
        <v>117.51</v>
      </c>
      <c r="E70" s="9">
        <v>129.35</v>
      </c>
      <c r="F70" s="9">
        <v>99.01</v>
      </c>
      <c r="G70" s="9">
        <v>137.31</v>
      </c>
      <c r="H70" s="9">
        <v>102.63</v>
      </c>
      <c r="I70" s="9">
        <v>115.87</v>
      </c>
      <c r="J70" s="9">
        <v>125.47</v>
      </c>
      <c r="K70" s="9">
        <v>88.98</v>
      </c>
      <c r="L70" s="30">
        <v>99.88</v>
      </c>
      <c r="M70" s="30">
        <v>113.61</v>
      </c>
      <c r="N70" s="30">
        <v>124.42</v>
      </c>
      <c r="O70" s="25">
        <f t="shared" si="0"/>
        <v>114.29808880888089</v>
      </c>
      <c r="P70" s="25">
        <f t="shared" si="1"/>
        <v>0.21020645668436863</v>
      </c>
      <c r="Q70" s="25">
        <f t="shared" si="2"/>
        <v>5.9349557783015854</v>
      </c>
    </row>
    <row r="71" spans="2:17" x14ac:dyDescent="0.25">
      <c r="B71" s="36" t="s">
        <v>101</v>
      </c>
      <c r="C71" s="27">
        <v>121.66</v>
      </c>
      <c r="D71" s="9">
        <v>116.47</v>
      </c>
      <c r="E71" s="9">
        <v>126.35</v>
      </c>
      <c r="F71" s="9">
        <v>99.01</v>
      </c>
      <c r="G71" s="9">
        <v>137.83000000000001</v>
      </c>
      <c r="H71" s="9">
        <v>102.63</v>
      </c>
      <c r="I71" s="9">
        <v>117.94</v>
      </c>
      <c r="J71" s="9">
        <v>125.47</v>
      </c>
      <c r="K71" s="9">
        <v>88.98</v>
      </c>
      <c r="L71" s="30">
        <v>99.88</v>
      </c>
      <c r="M71" s="30">
        <v>113.61</v>
      </c>
      <c r="N71" s="30">
        <v>124.38</v>
      </c>
      <c r="O71" s="25">
        <f t="shared" si="0"/>
        <v>114.48393439343936</v>
      </c>
      <c r="P71" s="25">
        <f t="shared" si="1"/>
        <v>0.16259728093023393</v>
      </c>
      <c r="Q71" s="25">
        <f t="shared" si="2"/>
        <v>4.5133550915181546</v>
      </c>
    </row>
    <row r="72" spans="2:17" x14ac:dyDescent="0.25">
      <c r="B72" s="36" t="s">
        <v>102</v>
      </c>
      <c r="C72" s="27">
        <v>123.42</v>
      </c>
      <c r="D72" s="9">
        <v>117.24</v>
      </c>
      <c r="E72" s="9">
        <v>130.27000000000001</v>
      </c>
      <c r="F72" s="9">
        <v>98.89</v>
      </c>
      <c r="G72" s="9">
        <v>132.97999999999999</v>
      </c>
      <c r="H72" s="9">
        <v>108.24</v>
      </c>
      <c r="I72" s="9">
        <v>137.55000000000001</v>
      </c>
      <c r="J72" s="9">
        <v>137.65</v>
      </c>
      <c r="K72" s="9">
        <v>90.2</v>
      </c>
      <c r="L72" s="30">
        <v>99.88</v>
      </c>
      <c r="M72" s="30">
        <v>121.51</v>
      </c>
      <c r="N72" s="30">
        <v>126.82</v>
      </c>
      <c r="O72" s="25">
        <f t="shared" si="0"/>
        <v>119.24199219921994</v>
      </c>
      <c r="P72" s="25">
        <f t="shared" si="1"/>
        <v>4.1560921460201383</v>
      </c>
      <c r="Q72" s="25">
        <f t="shared" si="2"/>
        <v>7.7760663200906963</v>
      </c>
    </row>
    <row r="73" spans="2:17" x14ac:dyDescent="0.25">
      <c r="B73" s="36" t="s">
        <v>103</v>
      </c>
      <c r="C73" s="27">
        <v>122.51</v>
      </c>
      <c r="D73" s="9">
        <v>118.06</v>
      </c>
      <c r="E73" s="9">
        <v>130.27000000000001</v>
      </c>
      <c r="F73" s="9">
        <v>98.89</v>
      </c>
      <c r="G73" s="9">
        <v>133.08000000000001</v>
      </c>
      <c r="H73" s="9">
        <v>108.24</v>
      </c>
      <c r="I73" s="9">
        <v>124.04</v>
      </c>
      <c r="J73" s="9">
        <v>137.65</v>
      </c>
      <c r="K73" s="9">
        <v>90.2</v>
      </c>
      <c r="L73" s="30">
        <v>99.88</v>
      </c>
      <c r="M73" s="30">
        <v>121.51</v>
      </c>
      <c r="N73" s="30">
        <v>127.08</v>
      </c>
      <c r="O73" s="25">
        <f t="shared" si="0"/>
        <v>117.08014301430144</v>
      </c>
      <c r="P73" s="25">
        <f t="shared" si="1"/>
        <v>-1.8129931788682725</v>
      </c>
      <c r="Q73" s="25">
        <f t="shared" si="2"/>
        <v>5.4083043495638723</v>
      </c>
    </row>
    <row r="74" spans="2:17" x14ac:dyDescent="0.25">
      <c r="B74" s="36" t="s">
        <v>104</v>
      </c>
      <c r="C74" s="27">
        <v>123.72</v>
      </c>
      <c r="D74" s="9">
        <v>120.32</v>
      </c>
      <c r="E74" s="9">
        <v>130.27000000000001</v>
      </c>
      <c r="F74" s="9">
        <v>98.89</v>
      </c>
      <c r="G74" s="9">
        <v>133.87</v>
      </c>
      <c r="H74" s="9">
        <v>108.24</v>
      </c>
      <c r="I74" s="9">
        <v>123.53</v>
      </c>
      <c r="J74" s="9">
        <v>137.65</v>
      </c>
      <c r="K74" s="9">
        <v>90.2</v>
      </c>
      <c r="L74" s="30">
        <v>99.88</v>
      </c>
      <c r="M74" s="30">
        <v>121.51</v>
      </c>
      <c r="N74" s="30">
        <v>127.19</v>
      </c>
      <c r="O74" s="25">
        <f t="shared" ref="O74:O104" si="3">SUMPRODUCT(C74:N74, $C$8:$N$8)/SUM($C$8:$N$8)</f>
        <v>117.32815181518154</v>
      </c>
      <c r="P74" s="25">
        <f t="shared" si="1"/>
        <v>0.21182823533945119</v>
      </c>
      <c r="Q74" s="25">
        <f t="shared" si="2"/>
        <v>2.66997606872892</v>
      </c>
    </row>
    <row r="75" spans="2:17" x14ac:dyDescent="0.25">
      <c r="B75" s="36" t="s">
        <v>105</v>
      </c>
      <c r="C75" s="27">
        <v>124.24</v>
      </c>
      <c r="D75" s="9">
        <v>117.71</v>
      </c>
      <c r="E75" s="9">
        <v>131.13999999999999</v>
      </c>
      <c r="F75" s="9">
        <v>100.71</v>
      </c>
      <c r="G75" s="9">
        <v>136.43</v>
      </c>
      <c r="H75" s="9">
        <v>103.27</v>
      </c>
      <c r="I75" s="9">
        <v>121.11</v>
      </c>
      <c r="J75" s="9">
        <v>137.65</v>
      </c>
      <c r="K75" s="9">
        <v>87.94</v>
      </c>
      <c r="L75" s="30">
        <v>99.88</v>
      </c>
      <c r="M75" s="30">
        <v>132.87</v>
      </c>
      <c r="N75" s="30">
        <v>129.51</v>
      </c>
      <c r="O75" s="25">
        <f t="shared" si="3"/>
        <v>118.2253105310531</v>
      </c>
      <c r="P75" s="25">
        <f t="shared" ref="P75:P104" si="4">(O75-O74)/O74*100</f>
        <v>0.76465767336451662</v>
      </c>
      <c r="Q75" s="25">
        <f t="shared" si="2"/>
        <v>4.9749621988953034</v>
      </c>
    </row>
    <row r="76" spans="2:17" x14ac:dyDescent="0.25">
      <c r="B76" s="36" t="s">
        <v>106</v>
      </c>
      <c r="C76" s="27">
        <v>122.53</v>
      </c>
      <c r="D76" s="9">
        <v>118.78</v>
      </c>
      <c r="E76" s="9">
        <v>131.13999999999999</v>
      </c>
      <c r="F76" s="9">
        <v>100.49</v>
      </c>
      <c r="G76" s="9">
        <v>136.27000000000001</v>
      </c>
      <c r="H76" s="9">
        <v>103.27</v>
      </c>
      <c r="I76" s="9">
        <v>135.28</v>
      </c>
      <c r="J76" s="9">
        <v>137.65</v>
      </c>
      <c r="K76" s="9">
        <v>87.94</v>
      </c>
      <c r="L76" s="30">
        <v>99.88</v>
      </c>
      <c r="M76" s="30">
        <v>132.87</v>
      </c>
      <c r="N76" s="30">
        <v>129.36000000000001</v>
      </c>
      <c r="O76" s="25">
        <f t="shared" si="3"/>
        <v>119.99744374437444</v>
      </c>
      <c r="P76" s="25">
        <f t="shared" si="4"/>
        <v>1.4989457040638268</v>
      </c>
      <c r="Q76" s="25">
        <f t="shared" si="2"/>
        <v>6.5829427149782207</v>
      </c>
    </row>
    <row r="77" spans="2:17" x14ac:dyDescent="0.25">
      <c r="B77" s="36" t="s">
        <v>107</v>
      </c>
      <c r="C77" s="27">
        <v>125.41</v>
      </c>
      <c r="D77" s="9">
        <v>119.15</v>
      </c>
      <c r="E77" s="9">
        <v>131.13999999999999</v>
      </c>
      <c r="F77" s="9">
        <v>100.13</v>
      </c>
      <c r="G77" s="9">
        <v>136.47</v>
      </c>
      <c r="H77" s="9">
        <v>103.27</v>
      </c>
      <c r="I77" s="9">
        <v>126.15</v>
      </c>
      <c r="J77" s="9">
        <v>137.65</v>
      </c>
      <c r="K77" s="9">
        <v>87.94</v>
      </c>
      <c r="L77" s="30">
        <v>100.2</v>
      </c>
      <c r="M77" s="30">
        <v>129.71</v>
      </c>
      <c r="N77" s="30">
        <v>129.38</v>
      </c>
      <c r="O77" s="25">
        <f t="shared" si="3"/>
        <v>118.92957795779579</v>
      </c>
      <c r="P77" s="25">
        <f t="shared" si="4"/>
        <v>-0.88990711239939446</v>
      </c>
      <c r="Q77" s="25">
        <f t="shared" si="2"/>
        <v>5.59654748332831</v>
      </c>
    </row>
    <row r="78" spans="2:17" x14ac:dyDescent="0.25">
      <c r="B78" s="36" t="s">
        <v>108</v>
      </c>
      <c r="C78" s="27">
        <v>125.79</v>
      </c>
      <c r="D78" s="9">
        <v>120.6</v>
      </c>
      <c r="E78" s="9">
        <v>134.03</v>
      </c>
      <c r="F78" s="9">
        <v>100.57</v>
      </c>
      <c r="G78" s="9">
        <v>133.06</v>
      </c>
      <c r="H78" s="9">
        <v>111.25</v>
      </c>
      <c r="I78" s="9">
        <v>114.52</v>
      </c>
      <c r="J78" s="9">
        <v>142.96</v>
      </c>
      <c r="K78" s="9">
        <v>87.47</v>
      </c>
      <c r="L78" s="30">
        <v>100.2</v>
      </c>
      <c r="M78" s="30">
        <v>123.51</v>
      </c>
      <c r="N78" s="30">
        <v>129.57</v>
      </c>
      <c r="O78" s="25">
        <f t="shared" si="3"/>
        <v>117.57699369936995</v>
      </c>
      <c r="P78" s="25">
        <f t="shared" si="4"/>
        <v>-1.1372984598548088</v>
      </c>
      <c r="Q78" s="25">
        <f t="shared" si="2"/>
        <v>3.8990243321013787</v>
      </c>
    </row>
    <row r="79" spans="2:17" x14ac:dyDescent="0.25">
      <c r="B79" s="36" t="s">
        <v>109</v>
      </c>
      <c r="C79" s="27">
        <v>125.04</v>
      </c>
      <c r="D79" s="9">
        <v>120.71</v>
      </c>
      <c r="E79" s="9">
        <v>134.03</v>
      </c>
      <c r="F79" s="9">
        <v>102.2</v>
      </c>
      <c r="G79" s="9">
        <v>133.41</v>
      </c>
      <c r="H79" s="9">
        <v>111.25</v>
      </c>
      <c r="I79" s="9">
        <v>115.94</v>
      </c>
      <c r="J79" s="9">
        <v>142.96</v>
      </c>
      <c r="K79" s="9">
        <v>87.47</v>
      </c>
      <c r="L79" s="30">
        <v>100.2</v>
      </c>
      <c r="M79" s="30">
        <v>123.51</v>
      </c>
      <c r="N79" s="30">
        <v>129.52000000000001</v>
      </c>
      <c r="O79" s="25">
        <f t="shared" si="3"/>
        <v>118.13683668366839</v>
      </c>
      <c r="P79" s="25">
        <f t="shared" si="4"/>
        <v>0.47615010954429732</v>
      </c>
      <c r="Q79" s="25">
        <f t="shared" si="2"/>
        <v>3.185998664212212</v>
      </c>
    </row>
    <row r="80" spans="2:17" x14ac:dyDescent="0.25">
      <c r="B80" s="36" t="s">
        <v>110</v>
      </c>
      <c r="C80" s="27">
        <v>125.57</v>
      </c>
      <c r="D80" s="9">
        <v>120.51</v>
      </c>
      <c r="E80" s="9">
        <v>134.03</v>
      </c>
      <c r="F80" s="9">
        <v>102.97</v>
      </c>
      <c r="G80" s="9">
        <v>132.80000000000001</v>
      </c>
      <c r="H80" s="9">
        <v>111.25</v>
      </c>
      <c r="I80" s="9">
        <v>115.49</v>
      </c>
      <c r="J80" s="9">
        <v>142.96</v>
      </c>
      <c r="K80" s="9">
        <v>87.47</v>
      </c>
      <c r="L80" s="30">
        <v>100.2</v>
      </c>
      <c r="M80" s="30">
        <v>123.51</v>
      </c>
      <c r="N80" s="30">
        <v>129.82</v>
      </c>
      <c r="O80" s="25">
        <f t="shared" si="3"/>
        <v>118.35683368336835</v>
      </c>
      <c r="P80" s="25">
        <f t="shared" si="4"/>
        <v>0.1862221859630778</v>
      </c>
      <c r="Q80" s="25">
        <f t="shared" si="2"/>
        <v>3.1930148970100007</v>
      </c>
    </row>
    <row r="81" spans="2:17" x14ac:dyDescent="0.25">
      <c r="B81" s="36" t="s">
        <v>111</v>
      </c>
      <c r="C81" s="27">
        <v>128.24</v>
      </c>
      <c r="D81" s="9">
        <v>122.35</v>
      </c>
      <c r="E81" s="9">
        <v>136.36000000000001</v>
      </c>
      <c r="F81" s="9">
        <v>101.18</v>
      </c>
      <c r="G81" s="9">
        <v>136.35</v>
      </c>
      <c r="H81" s="9">
        <v>110.13</v>
      </c>
      <c r="I81" s="9">
        <v>124.88</v>
      </c>
      <c r="J81" s="9">
        <v>158.96</v>
      </c>
      <c r="K81" s="9">
        <v>87.36</v>
      </c>
      <c r="L81" s="30">
        <v>100.2</v>
      </c>
      <c r="M81" s="30">
        <v>131.08000000000001</v>
      </c>
      <c r="N81" s="30">
        <v>136.93</v>
      </c>
      <c r="O81" s="25">
        <f t="shared" si="3"/>
        <v>122.33929392939297</v>
      </c>
      <c r="P81" s="25">
        <f t="shared" si="4"/>
        <v>3.3647911338001899</v>
      </c>
      <c r="Q81" s="25">
        <f t="shared" si="2"/>
        <v>7.2602878157390052</v>
      </c>
    </row>
    <row r="82" spans="2:17" x14ac:dyDescent="0.25">
      <c r="B82" s="36" t="s">
        <v>112</v>
      </c>
      <c r="C82" s="27">
        <v>128.33000000000001</v>
      </c>
      <c r="D82" s="9">
        <v>124.01</v>
      </c>
      <c r="E82" s="9">
        <v>136.36000000000001</v>
      </c>
      <c r="F82" s="9">
        <v>101.7</v>
      </c>
      <c r="G82" s="9">
        <v>135.94</v>
      </c>
      <c r="H82" s="9">
        <v>110.13</v>
      </c>
      <c r="I82" s="9">
        <v>124.08</v>
      </c>
      <c r="J82" s="9">
        <v>158.96</v>
      </c>
      <c r="K82" s="9">
        <v>87.36</v>
      </c>
      <c r="L82" s="30">
        <v>100.2</v>
      </c>
      <c r="M82" s="30">
        <v>131.08000000000001</v>
      </c>
      <c r="N82" s="30">
        <v>137.18</v>
      </c>
      <c r="O82" s="25">
        <f t="shared" si="3"/>
        <v>122.40479147914795</v>
      </c>
      <c r="P82" s="25">
        <f t="shared" si="4"/>
        <v>5.35376228285094E-2</v>
      </c>
      <c r="Q82" s="25">
        <f t="shared" si="2"/>
        <v>7.0925968708211409</v>
      </c>
    </row>
    <row r="83" spans="2:17" x14ac:dyDescent="0.25">
      <c r="B83" s="36" t="s">
        <v>113</v>
      </c>
      <c r="C83" s="27">
        <v>128.88</v>
      </c>
      <c r="D83" s="9">
        <v>124.44</v>
      </c>
      <c r="E83" s="9">
        <v>136.35</v>
      </c>
      <c r="F83" s="9">
        <v>100.76</v>
      </c>
      <c r="G83" s="9">
        <v>136.35</v>
      </c>
      <c r="H83" s="9">
        <v>110.13</v>
      </c>
      <c r="I83" s="9">
        <v>110.22</v>
      </c>
      <c r="J83" s="9">
        <v>158.96</v>
      </c>
      <c r="K83" s="9">
        <v>87.36</v>
      </c>
      <c r="L83" s="30">
        <v>100.2</v>
      </c>
      <c r="M83" s="30">
        <v>131.08000000000001</v>
      </c>
      <c r="N83" s="30">
        <v>136.91999999999999</v>
      </c>
      <c r="O83" s="25">
        <f t="shared" si="3"/>
        <v>120.16201920192022</v>
      </c>
      <c r="P83" s="25">
        <f t="shared" si="4"/>
        <v>-1.8322585661279385</v>
      </c>
      <c r="Q83" s="25">
        <f t="shared" si="2"/>
        <v>4.9597219370251233</v>
      </c>
    </row>
    <row r="84" spans="2:17" x14ac:dyDescent="0.25">
      <c r="B84" s="36" t="s">
        <v>114</v>
      </c>
      <c r="C84" s="27">
        <v>130.88999999999999</v>
      </c>
      <c r="D84" s="9">
        <v>124.84</v>
      </c>
      <c r="E84" s="9">
        <v>131.87</v>
      </c>
      <c r="F84" s="9">
        <v>102.1</v>
      </c>
      <c r="G84" s="9">
        <v>137.4</v>
      </c>
      <c r="H84" s="9">
        <v>111.34</v>
      </c>
      <c r="I84" s="9">
        <v>132.29</v>
      </c>
      <c r="J84" s="9">
        <v>161.66</v>
      </c>
      <c r="K84" s="9">
        <v>90.11</v>
      </c>
      <c r="L84" s="30">
        <v>100.2</v>
      </c>
      <c r="M84" s="30">
        <v>137.13999999999999</v>
      </c>
      <c r="N84" s="30">
        <v>158.02000000000001</v>
      </c>
      <c r="O84" s="25">
        <f t="shared" si="3"/>
        <v>126.33325332533254</v>
      </c>
      <c r="P84" s="25">
        <f t="shared" si="4"/>
        <v>5.1357610036846824</v>
      </c>
      <c r="Q84" s="25">
        <f t="shared" si="2"/>
        <v>5.9469495563820249</v>
      </c>
    </row>
    <row r="85" spans="2:17" x14ac:dyDescent="0.25">
      <c r="B85" s="36" t="s">
        <v>115</v>
      </c>
      <c r="C85" s="27">
        <v>128.56</v>
      </c>
      <c r="D85" s="9">
        <v>130.51</v>
      </c>
      <c r="E85" s="9">
        <v>131.87</v>
      </c>
      <c r="F85" s="9">
        <v>104.31</v>
      </c>
      <c r="G85" s="9">
        <v>137.72999999999999</v>
      </c>
      <c r="H85" s="9">
        <v>111.34</v>
      </c>
      <c r="I85" s="9">
        <v>119.51</v>
      </c>
      <c r="J85" s="9">
        <v>161.66</v>
      </c>
      <c r="K85" s="9">
        <v>90.11</v>
      </c>
      <c r="L85" s="30">
        <v>100.2</v>
      </c>
      <c r="M85" s="30">
        <v>137.13999999999999</v>
      </c>
      <c r="N85" s="30">
        <v>158</v>
      </c>
      <c r="O85" s="25">
        <f t="shared" si="3"/>
        <v>124.7397599759976</v>
      </c>
      <c r="P85" s="25">
        <f t="shared" si="4"/>
        <v>-1.2613411808776758</v>
      </c>
      <c r="Q85" s="25">
        <f t="shared" si="2"/>
        <v>6.5421998679661071</v>
      </c>
    </row>
    <row r="86" spans="2:17" x14ac:dyDescent="0.25">
      <c r="B86" s="36" t="s">
        <v>116</v>
      </c>
      <c r="C86" s="27">
        <v>131.46</v>
      </c>
      <c r="D86" s="9">
        <v>131.44999999999999</v>
      </c>
      <c r="E86" s="9">
        <v>131.87</v>
      </c>
      <c r="F86" s="9">
        <v>105.05</v>
      </c>
      <c r="G86" s="9">
        <v>136.93</v>
      </c>
      <c r="H86" s="9">
        <v>111.34</v>
      </c>
      <c r="I86" s="9">
        <v>116.58</v>
      </c>
      <c r="J86" s="9">
        <v>161.66</v>
      </c>
      <c r="K86" s="9">
        <v>90.11</v>
      </c>
      <c r="L86" s="30">
        <v>100.2</v>
      </c>
      <c r="M86" s="30">
        <v>137.13999999999999</v>
      </c>
      <c r="N86" s="30">
        <v>158.09</v>
      </c>
      <c r="O86" s="25">
        <f t="shared" si="3"/>
        <v>124.99601160116011</v>
      </c>
      <c r="P86" s="25">
        <f t="shared" si="4"/>
        <v>0.20542898688582809</v>
      </c>
      <c r="Q86" s="25">
        <f t="shared" ref="Q86:Q104" si="5">(O86-O74)/O74*100</f>
        <v>6.5353963795979517</v>
      </c>
    </row>
    <row r="87" spans="2:17" x14ac:dyDescent="0.25">
      <c r="B87" s="36" t="s">
        <v>117</v>
      </c>
      <c r="C87" s="27">
        <v>130.32</v>
      </c>
      <c r="D87" s="9">
        <v>132.77000000000001</v>
      </c>
      <c r="E87" s="9">
        <v>131.47</v>
      </c>
      <c r="F87" s="9">
        <v>104.53</v>
      </c>
      <c r="G87" s="9">
        <v>136.13999999999999</v>
      </c>
      <c r="H87" s="9">
        <v>111.76</v>
      </c>
      <c r="I87" s="9">
        <v>122.94</v>
      </c>
      <c r="J87" s="9">
        <v>160.31</v>
      </c>
      <c r="K87" s="9">
        <v>90.45</v>
      </c>
      <c r="L87" s="30">
        <v>100.2</v>
      </c>
      <c r="M87" s="30">
        <v>137.13999999999999</v>
      </c>
      <c r="N87" s="30">
        <v>158.07</v>
      </c>
      <c r="O87" s="25">
        <f t="shared" si="3"/>
        <v>125.46263426342635</v>
      </c>
      <c r="P87" s="25">
        <f t="shared" si="4"/>
        <v>0.37331004108767546</v>
      </c>
      <c r="Q87" s="25">
        <f t="shared" si="5"/>
        <v>6.1216364751880246</v>
      </c>
    </row>
    <row r="88" spans="2:17" x14ac:dyDescent="0.25">
      <c r="B88" s="36" t="s">
        <v>118</v>
      </c>
      <c r="C88" s="27">
        <v>129.72999999999999</v>
      </c>
      <c r="D88" s="9">
        <v>132.76</v>
      </c>
      <c r="E88" s="9">
        <v>131.47</v>
      </c>
      <c r="F88" s="9">
        <v>103.56</v>
      </c>
      <c r="G88" s="9">
        <v>135.88999999999999</v>
      </c>
      <c r="H88" s="9">
        <v>111.76</v>
      </c>
      <c r="I88" s="9">
        <v>145.68</v>
      </c>
      <c r="J88" s="9">
        <v>160.31</v>
      </c>
      <c r="K88" s="9">
        <v>90.45</v>
      </c>
      <c r="L88" s="30">
        <v>100.2</v>
      </c>
      <c r="M88" s="30">
        <v>137.13999999999999</v>
      </c>
      <c r="N88" s="30">
        <v>157.97999999999999</v>
      </c>
      <c r="O88" s="25">
        <f t="shared" si="3"/>
        <v>128.49684468446844</v>
      </c>
      <c r="P88" s="25">
        <f t="shared" si="4"/>
        <v>2.418417594095259</v>
      </c>
      <c r="Q88" s="25">
        <f t="shared" si="5"/>
        <v>7.0829849994137595</v>
      </c>
    </row>
    <row r="89" spans="2:17" x14ac:dyDescent="0.25">
      <c r="B89" s="36" t="s">
        <v>119</v>
      </c>
      <c r="C89" s="27">
        <v>130.66</v>
      </c>
      <c r="D89" s="9">
        <v>133.1</v>
      </c>
      <c r="E89" s="9">
        <v>131.47</v>
      </c>
      <c r="F89" s="9">
        <v>103.27</v>
      </c>
      <c r="G89" s="9">
        <v>136.05000000000001</v>
      </c>
      <c r="H89" s="9">
        <v>111.76</v>
      </c>
      <c r="I89" s="9">
        <v>123.03</v>
      </c>
      <c r="J89" s="9">
        <v>160.31</v>
      </c>
      <c r="K89" s="9">
        <v>90.45</v>
      </c>
      <c r="L89" s="30">
        <v>100.2</v>
      </c>
      <c r="M89" s="30">
        <v>142.57</v>
      </c>
      <c r="N89" s="30">
        <v>158.4</v>
      </c>
      <c r="O89" s="25">
        <f t="shared" si="3"/>
        <v>125.43437443744375</v>
      </c>
      <c r="P89" s="25">
        <f t="shared" si="4"/>
        <v>-2.3833038504134225</v>
      </c>
      <c r="Q89" s="25">
        <f t="shared" si="5"/>
        <v>5.4694522517823989</v>
      </c>
    </row>
    <row r="90" spans="2:17" x14ac:dyDescent="0.25">
      <c r="B90" s="36" t="s">
        <v>120</v>
      </c>
      <c r="C90" s="27">
        <v>130.43</v>
      </c>
      <c r="D90" s="9">
        <v>134.12</v>
      </c>
      <c r="E90" s="9">
        <v>129.08000000000001</v>
      </c>
      <c r="F90" s="9">
        <v>103.66</v>
      </c>
      <c r="G90" s="9">
        <v>136.68</v>
      </c>
      <c r="H90" s="9">
        <v>122.69</v>
      </c>
      <c r="I90" s="9">
        <v>108.5</v>
      </c>
      <c r="J90" s="9">
        <v>159.97</v>
      </c>
      <c r="K90" s="9">
        <v>90.45</v>
      </c>
      <c r="L90" s="30">
        <v>101.42</v>
      </c>
      <c r="M90" s="30">
        <v>149.32</v>
      </c>
      <c r="N90" s="30">
        <v>158.07</v>
      </c>
      <c r="O90" s="25">
        <f t="shared" si="3"/>
        <v>123.67754875487552</v>
      </c>
      <c r="P90" s="25">
        <f t="shared" si="4"/>
        <v>-1.4005934899802068</v>
      </c>
      <c r="Q90" s="25">
        <f t="shared" si="5"/>
        <v>5.1885618636448072</v>
      </c>
    </row>
    <row r="91" spans="2:17" x14ac:dyDescent="0.25">
      <c r="B91" s="36" t="s">
        <v>121</v>
      </c>
      <c r="C91" s="27">
        <v>132.96</v>
      </c>
      <c r="D91" s="9">
        <v>134.66999999999999</v>
      </c>
      <c r="E91" s="9">
        <v>129.08000000000001</v>
      </c>
      <c r="F91" s="9">
        <v>103.66</v>
      </c>
      <c r="G91" s="9">
        <v>104.54</v>
      </c>
      <c r="H91" s="9">
        <v>122.69</v>
      </c>
      <c r="I91" s="9">
        <v>116.86</v>
      </c>
      <c r="J91" s="9">
        <v>159.97</v>
      </c>
      <c r="K91" s="9">
        <v>90.45</v>
      </c>
      <c r="L91" s="30">
        <v>101.42</v>
      </c>
      <c r="M91" s="30">
        <v>149.32</v>
      </c>
      <c r="N91" s="30">
        <v>157.96</v>
      </c>
      <c r="O91" s="25">
        <f t="shared" si="3"/>
        <v>123.19902990299032</v>
      </c>
      <c r="P91" s="25">
        <f t="shared" si="4"/>
        <v>-0.38690842170037298</v>
      </c>
      <c r="Q91" s="25">
        <f t="shared" si="5"/>
        <v>4.2850251974130771</v>
      </c>
    </row>
    <row r="92" spans="2:17" x14ac:dyDescent="0.25">
      <c r="B92" s="36" t="s">
        <v>122</v>
      </c>
      <c r="C92" s="27">
        <v>131.93</v>
      </c>
      <c r="D92" s="9">
        <v>133.65</v>
      </c>
      <c r="E92" s="9">
        <v>129.08000000000001</v>
      </c>
      <c r="F92" s="9">
        <v>104.28</v>
      </c>
      <c r="G92" s="9">
        <v>136.94999999999999</v>
      </c>
      <c r="H92" s="9">
        <v>122.69</v>
      </c>
      <c r="I92" s="9">
        <v>111.83</v>
      </c>
      <c r="J92" s="9">
        <v>159.97</v>
      </c>
      <c r="K92" s="9">
        <v>90.45</v>
      </c>
      <c r="L92" s="30">
        <v>101.42</v>
      </c>
      <c r="M92" s="30">
        <v>149.32</v>
      </c>
      <c r="N92" s="30">
        <v>158.07</v>
      </c>
      <c r="O92" s="25">
        <f t="shared" si="3"/>
        <v>124.63285328532857</v>
      </c>
      <c r="P92" s="25">
        <f t="shared" si="4"/>
        <v>1.1638268446328446</v>
      </c>
      <c r="Q92" s="25">
        <f t="shared" si="5"/>
        <v>5.3026254645760513</v>
      </c>
    </row>
    <row r="93" spans="2:17" x14ac:dyDescent="0.25">
      <c r="B93" s="36" t="s">
        <v>123</v>
      </c>
      <c r="C93" s="27">
        <v>131.27000000000001</v>
      </c>
      <c r="D93" s="9">
        <v>135.56</v>
      </c>
      <c r="E93" s="9">
        <v>132.33000000000001</v>
      </c>
      <c r="F93" s="9">
        <v>105.15</v>
      </c>
      <c r="G93" s="9">
        <v>137.58000000000001</v>
      </c>
      <c r="H93" s="9">
        <v>121.74</v>
      </c>
      <c r="I93" s="9">
        <v>130.61000000000001</v>
      </c>
      <c r="J93" s="9">
        <v>159.88999999999999</v>
      </c>
      <c r="K93" s="9">
        <v>91.98</v>
      </c>
      <c r="L93" s="30">
        <v>101.42</v>
      </c>
      <c r="M93" s="30">
        <v>149.54</v>
      </c>
      <c r="N93" s="30">
        <v>158.28</v>
      </c>
      <c r="O93" s="25">
        <f t="shared" si="3"/>
        <v>127.84961196119613</v>
      </c>
      <c r="P93" s="25">
        <f t="shared" si="4"/>
        <v>2.5809877500784415</v>
      </c>
      <c r="Q93" s="25">
        <f t="shared" si="5"/>
        <v>4.5041277048594033</v>
      </c>
    </row>
    <row r="94" spans="2:17" x14ac:dyDescent="0.25">
      <c r="B94" s="36" t="s">
        <v>124</v>
      </c>
      <c r="C94" s="27">
        <v>130.66999999999999</v>
      </c>
      <c r="D94" s="9">
        <v>136.6</v>
      </c>
      <c r="E94" s="9">
        <v>132.33000000000001</v>
      </c>
      <c r="F94" s="9">
        <v>106.79</v>
      </c>
      <c r="G94" s="9">
        <v>137.83000000000001</v>
      </c>
      <c r="H94" s="9">
        <v>121.74</v>
      </c>
      <c r="I94" s="9">
        <v>124.28</v>
      </c>
      <c r="J94" s="9">
        <v>159.88999999999999</v>
      </c>
      <c r="K94" s="9">
        <v>91.98</v>
      </c>
      <c r="L94" s="30">
        <v>101.42</v>
      </c>
      <c r="M94" s="30">
        <v>149.54</v>
      </c>
      <c r="N94" s="30">
        <v>158.44999999999999</v>
      </c>
      <c r="O94" s="25">
        <f t="shared" si="3"/>
        <v>127.29654665466548</v>
      </c>
      <c r="P94" s="25">
        <f t="shared" si="4"/>
        <v>-0.4325905241687531</v>
      </c>
      <c r="Q94" s="25">
        <f t="shared" si="5"/>
        <v>3.9963755637383342</v>
      </c>
    </row>
    <row r="95" spans="2:17" x14ac:dyDescent="0.25">
      <c r="B95" s="36" t="s">
        <v>125</v>
      </c>
      <c r="C95" s="27">
        <v>129.99</v>
      </c>
      <c r="D95" s="9">
        <v>134.91</v>
      </c>
      <c r="E95" s="9">
        <v>132.33000000000001</v>
      </c>
      <c r="F95" s="9">
        <v>107.36</v>
      </c>
      <c r="G95" s="9">
        <v>137.80000000000001</v>
      </c>
      <c r="H95" s="9">
        <v>121.74</v>
      </c>
      <c r="I95" s="9">
        <v>110.56</v>
      </c>
      <c r="J95" s="9">
        <v>159.88999999999999</v>
      </c>
      <c r="K95" s="9">
        <v>91.98</v>
      </c>
      <c r="L95" s="30">
        <v>101.42</v>
      </c>
      <c r="M95" s="30">
        <v>149.54</v>
      </c>
      <c r="N95" s="30">
        <v>158.32</v>
      </c>
      <c r="O95" s="25">
        <f t="shared" si="3"/>
        <v>125.21521752175219</v>
      </c>
      <c r="P95" s="25">
        <f t="shared" si="4"/>
        <v>-1.6350240345164937</v>
      </c>
      <c r="Q95" s="25">
        <f t="shared" si="5"/>
        <v>4.2053207439370546</v>
      </c>
    </row>
    <row r="96" spans="2:17" x14ac:dyDescent="0.25">
      <c r="B96" s="36" t="s">
        <v>126</v>
      </c>
      <c r="C96" s="27">
        <v>129.69999999999999</v>
      </c>
      <c r="D96" s="9">
        <v>134</v>
      </c>
      <c r="E96" s="9">
        <v>134.88</v>
      </c>
      <c r="F96" s="9">
        <v>107.12</v>
      </c>
      <c r="G96" s="9">
        <v>129.80000000000001</v>
      </c>
      <c r="H96" s="9">
        <v>121.99</v>
      </c>
      <c r="I96" s="9">
        <v>110.9</v>
      </c>
      <c r="J96" s="9">
        <v>161.38999999999999</v>
      </c>
      <c r="K96" s="9">
        <v>85.52</v>
      </c>
      <c r="L96" s="30">
        <v>101.42</v>
      </c>
      <c r="M96" s="30">
        <v>150.05000000000001</v>
      </c>
      <c r="N96" s="30">
        <v>158.74</v>
      </c>
      <c r="O96" s="25">
        <f t="shared" si="3"/>
        <v>124.65144114411444</v>
      </c>
      <c r="P96" s="25">
        <f t="shared" si="4"/>
        <v>-0.45024589566345058</v>
      </c>
      <c r="Q96" s="25">
        <f t="shared" si="5"/>
        <v>-1.3312505907586347</v>
      </c>
    </row>
    <row r="97" spans="2:17" x14ac:dyDescent="0.25">
      <c r="B97" s="36" t="s">
        <v>127</v>
      </c>
      <c r="C97" s="27">
        <v>129.36000000000001</v>
      </c>
      <c r="D97" s="9">
        <v>141.27000000000001</v>
      </c>
      <c r="E97" s="9">
        <v>134.88</v>
      </c>
      <c r="F97" s="9">
        <v>101.88</v>
      </c>
      <c r="G97" s="9">
        <v>130.76</v>
      </c>
      <c r="H97" s="9">
        <v>121.99</v>
      </c>
      <c r="I97" s="9">
        <v>115.56</v>
      </c>
      <c r="J97" s="9">
        <v>161.38999999999999</v>
      </c>
      <c r="K97" s="9">
        <v>85.52</v>
      </c>
      <c r="L97" s="30">
        <v>101.42</v>
      </c>
      <c r="M97" s="30">
        <v>150.05000000000001</v>
      </c>
      <c r="N97" s="30">
        <v>158.22</v>
      </c>
      <c r="O97" s="25">
        <f t="shared" si="3"/>
        <v>123.99752375237523</v>
      </c>
      <c r="P97" s="25">
        <f t="shared" si="4"/>
        <v>-0.5245967360964513</v>
      </c>
      <c r="Q97" s="25">
        <f t="shared" si="5"/>
        <v>-0.59502777924632166</v>
      </c>
    </row>
    <row r="98" spans="2:17" x14ac:dyDescent="0.25">
      <c r="B98" s="36" t="s">
        <v>128</v>
      </c>
      <c r="C98" s="27">
        <v>130.18</v>
      </c>
      <c r="D98" s="9">
        <v>137.21</v>
      </c>
      <c r="E98" s="9">
        <v>134.88</v>
      </c>
      <c r="F98" s="9">
        <v>104.05</v>
      </c>
      <c r="G98" s="9">
        <v>131.38</v>
      </c>
      <c r="H98" s="9">
        <v>121.99</v>
      </c>
      <c r="I98" s="9">
        <v>118.62</v>
      </c>
      <c r="J98" s="9">
        <v>161.38999999999999</v>
      </c>
      <c r="K98" s="9">
        <v>85.52</v>
      </c>
      <c r="L98" s="30">
        <v>101.42</v>
      </c>
      <c r="M98" s="30">
        <v>150.05000000000001</v>
      </c>
      <c r="N98" s="30">
        <v>158.72</v>
      </c>
      <c r="O98" s="25">
        <f t="shared" si="3"/>
        <v>125.21406740674068</v>
      </c>
      <c r="P98" s="25">
        <f t="shared" si="4"/>
        <v>0.98110318460464319</v>
      </c>
      <c r="Q98" s="25">
        <f t="shared" si="5"/>
        <v>0.1744502106806041</v>
      </c>
    </row>
    <row r="99" spans="2:17" x14ac:dyDescent="0.25">
      <c r="B99" s="36" t="s">
        <v>129</v>
      </c>
      <c r="C99" s="27">
        <v>131.65</v>
      </c>
      <c r="D99" s="9">
        <v>136.97</v>
      </c>
      <c r="E99" s="9">
        <v>127.6</v>
      </c>
      <c r="F99" s="9">
        <v>105.62</v>
      </c>
      <c r="G99" s="9">
        <v>132.04</v>
      </c>
      <c r="H99" s="9">
        <v>119.06</v>
      </c>
      <c r="I99" s="9">
        <v>126.36</v>
      </c>
      <c r="J99" s="9">
        <v>162.74</v>
      </c>
      <c r="K99" s="9">
        <v>91.11</v>
      </c>
      <c r="L99" s="30">
        <v>101.42</v>
      </c>
      <c r="M99" s="30">
        <v>147.22</v>
      </c>
      <c r="N99" s="30">
        <v>158.47999999999999</v>
      </c>
      <c r="O99" s="25">
        <f t="shared" si="3"/>
        <v>126.98858385838587</v>
      </c>
      <c r="P99" s="25">
        <f t="shared" si="4"/>
        <v>1.4171861743624308</v>
      </c>
      <c r="Q99" s="25">
        <f t="shared" si="5"/>
        <v>1.2162582141831717</v>
      </c>
    </row>
    <row r="100" spans="2:17" x14ac:dyDescent="0.25">
      <c r="B100" s="36" t="s">
        <v>130</v>
      </c>
      <c r="C100" s="27">
        <v>131.11000000000001</v>
      </c>
      <c r="D100" s="9">
        <v>136.61000000000001</v>
      </c>
      <c r="E100" s="9">
        <v>128.71</v>
      </c>
      <c r="F100" s="9">
        <v>104.32</v>
      </c>
      <c r="G100" s="9">
        <v>131.91999999999999</v>
      </c>
      <c r="H100" s="9">
        <v>119.06</v>
      </c>
      <c r="I100" s="9">
        <v>126.62</v>
      </c>
      <c r="J100" s="9">
        <v>162.74</v>
      </c>
      <c r="K100" s="9">
        <v>91.19</v>
      </c>
      <c r="L100" s="30">
        <v>101.42</v>
      </c>
      <c r="M100" s="30">
        <v>147.22</v>
      </c>
      <c r="N100" s="30">
        <v>159.28</v>
      </c>
      <c r="O100" s="25">
        <f t="shared" si="3"/>
        <v>126.65348434843487</v>
      </c>
      <c r="P100" s="25">
        <f t="shared" si="4"/>
        <v>-0.2638816024003281</v>
      </c>
      <c r="Q100" s="25">
        <f t="shared" si="5"/>
        <v>-1.4345568878053381</v>
      </c>
    </row>
    <row r="101" spans="2:17" x14ac:dyDescent="0.25">
      <c r="B101" s="36" t="s">
        <v>131</v>
      </c>
      <c r="C101" s="27">
        <v>131</v>
      </c>
      <c r="D101" s="9">
        <v>137.18</v>
      </c>
      <c r="E101" s="9">
        <v>128.71</v>
      </c>
      <c r="F101" s="9">
        <v>104.07</v>
      </c>
      <c r="G101" s="9">
        <v>131.99</v>
      </c>
      <c r="H101" s="9">
        <v>119.06</v>
      </c>
      <c r="I101" s="9">
        <v>120.58</v>
      </c>
      <c r="J101" s="9">
        <v>162.74</v>
      </c>
      <c r="K101" s="9">
        <v>91.19</v>
      </c>
      <c r="L101" s="30">
        <v>114.68</v>
      </c>
      <c r="M101" s="30">
        <v>156.33000000000001</v>
      </c>
      <c r="N101" s="30">
        <v>158.93</v>
      </c>
      <c r="O101" s="25">
        <f t="shared" si="3"/>
        <v>126.20986798679873</v>
      </c>
      <c r="P101" s="25">
        <f t="shared" si="4"/>
        <v>-0.35025989527119356</v>
      </c>
      <c r="Q101" s="25">
        <f t="shared" si="5"/>
        <v>0.61824643590161033</v>
      </c>
    </row>
    <row r="102" spans="2:17" x14ac:dyDescent="0.25">
      <c r="B102" s="36" t="s">
        <v>132</v>
      </c>
      <c r="C102" s="27">
        <v>131.12</v>
      </c>
      <c r="D102" s="9">
        <v>139.79</v>
      </c>
      <c r="E102" s="9">
        <v>133.88999999999999</v>
      </c>
      <c r="F102" s="9">
        <v>105.59</v>
      </c>
      <c r="G102" s="9">
        <v>131.78</v>
      </c>
      <c r="H102" s="9">
        <v>114.38</v>
      </c>
      <c r="I102" s="9">
        <v>116.27</v>
      </c>
      <c r="J102" s="9">
        <v>164.1</v>
      </c>
      <c r="K102" s="9">
        <v>87.12</v>
      </c>
      <c r="L102" s="30">
        <v>114.68</v>
      </c>
      <c r="M102" s="30">
        <v>156.93</v>
      </c>
      <c r="N102" s="30">
        <v>152.38999999999999</v>
      </c>
      <c r="O102" s="25">
        <f t="shared" si="3"/>
        <v>125.68663366336634</v>
      </c>
      <c r="P102" s="25">
        <f t="shared" si="4"/>
        <v>-0.41457481239669769</v>
      </c>
      <c r="Q102" s="25">
        <f t="shared" si="5"/>
        <v>1.6244540166887966</v>
      </c>
    </row>
    <row r="103" spans="2:17" x14ac:dyDescent="0.25">
      <c r="B103" s="36" t="s">
        <v>133</v>
      </c>
      <c r="C103" s="27">
        <v>131.41999999999999</v>
      </c>
      <c r="D103" s="9">
        <v>138.53</v>
      </c>
      <c r="E103" s="9">
        <v>133.88</v>
      </c>
      <c r="F103" s="9">
        <v>107.02</v>
      </c>
      <c r="G103" s="9">
        <v>132.03</v>
      </c>
      <c r="H103" s="9">
        <v>114.38</v>
      </c>
      <c r="I103" s="9">
        <v>114.97</v>
      </c>
      <c r="J103" s="9">
        <v>164.1</v>
      </c>
      <c r="K103" s="9">
        <v>91.75</v>
      </c>
      <c r="L103" s="30">
        <v>114.86</v>
      </c>
      <c r="M103" s="30">
        <v>156.93</v>
      </c>
      <c r="N103" s="30">
        <v>152.21</v>
      </c>
      <c r="O103" s="25">
        <f t="shared" si="3"/>
        <v>126.07519551955194</v>
      </c>
      <c r="P103" s="25">
        <f t="shared" si="4"/>
        <v>0.30915129545621434</v>
      </c>
      <c r="Q103" s="25">
        <f t="shared" si="5"/>
        <v>2.3345683962173882</v>
      </c>
    </row>
    <row r="104" spans="2:17" x14ac:dyDescent="0.25">
      <c r="B104" s="36" t="s">
        <v>134</v>
      </c>
      <c r="C104" s="27">
        <v>135.77000000000001</v>
      </c>
      <c r="D104" s="9">
        <v>138.62</v>
      </c>
      <c r="E104" s="9">
        <v>133.88</v>
      </c>
      <c r="F104" s="9">
        <v>107.53</v>
      </c>
      <c r="G104" s="9">
        <v>131.52000000000001</v>
      </c>
      <c r="H104" s="9">
        <v>114.29</v>
      </c>
      <c r="I104" s="9">
        <v>125.25</v>
      </c>
      <c r="J104" s="9">
        <v>164.1</v>
      </c>
      <c r="K104" s="9">
        <v>91.75</v>
      </c>
      <c r="L104" s="30">
        <v>114.86</v>
      </c>
      <c r="M104" s="30">
        <v>156.93</v>
      </c>
      <c r="N104" s="30">
        <v>152.25</v>
      </c>
      <c r="O104" s="25">
        <f t="shared" si="3"/>
        <v>128.52095709570958</v>
      </c>
      <c r="P104" s="25">
        <f t="shared" si="4"/>
        <v>1.9399228897315837</v>
      </c>
      <c r="Q104" s="25">
        <f t="shared" si="5"/>
        <v>3.1196459905156551</v>
      </c>
    </row>
    <row r="105" spans="2:17" x14ac:dyDescent="0.25">
      <c r="B105" s="36" t="s">
        <v>135</v>
      </c>
      <c r="C105" s="27">
        <v>129.12</v>
      </c>
      <c r="D105" s="9">
        <v>136.01</v>
      </c>
      <c r="E105" s="9">
        <v>136.13999999999999</v>
      </c>
      <c r="F105" s="9">
        <v>105.01</v>
      </c>
      <c r="G105" s="9">
        <v>131.15</v>
      </c>
      <c r="H105" s="9">
        <v>116.36</v>
      </c>
      <c r="I105" s="9">
        <v>124.16</v>
      </c>
      <c r="J105" s="9">
        <v>159.22</v>
      </c>
      <c r="K105" s="9">
        <v>97.23</v>
      </c>
      <c r="L105" s="30">
        <v>114.86</v>
      </c>
      <c r="M105" s="30">
        <v>156.93</v>
      </c>
      <c r="N105" s="30">
        <v>150.62</v>
      </c>
      <c r="O105" s="25">
        <f t="shared" ref="O105:O107" si="6">SUMPRODUCT(C105:N105, $C$8:$N$8)/SUM($C$8:$N$8)</f>
        <v>126.11728972897291</v>
      </c>
      <c r="P105" s="25">
        <f t="shared" ref="P105:P107" si="7">(O105-O104)/O104*100</f>
        <v>-1.8702532420036821</v>
      </c>
      <c r="Q105" s="25">
        <f t="shared" ref="Q105:Q107" si="8">(O105-O93)/O93*100</f>
        <v>-1.3549687055358492</v>
      </c>
    </row>
    <row r="106" spans="2:17" x14ac:dyDescent="0.25">
      <c r="B106" s="36" t="s">
        <v>136</v>
      </c>
      <c r="C106" s="27">
        <v>129.18</v>
      </c>
      <c r="D106" s="9">
        <v>138.96</v>
      </c>
      <c r="E106" s="9">
        <v>136.13999999999999</v>
      </c>
      <c r="F106" s="9">
        <v>103.8</v>
      </c>
      <c r="G106" s="9">
        <v>133.16999999999999</v>
      </c>
      <c r="H106" s="9">
        <v>116.36</v>
      </c>
      <c r="I106" s="9">
        <v>126.1</v>
      </c>
      <c r="J106" s="9">
        <v>159.22</v>
      </c>
      <c r="K106" s="9">
        <v>97.23</v>
      </c>
      <c r="L106" s="30">
        <v>114.86</v>
      </c>
      <c r="M106" s="30">
        <v>156.93</v>
      </c>
      <c r="N106" s="30">
        <v>151.12</v>
      </c>
      <c r="O106" s="25">
        <f t="shared" si="6"/>
        <v>126.3170897089709</v>
      </c>
      <c r="P106" s="25">
        <f t="shared" si="7"/>
        <v>0.15842394046634098</v>
      </c>
      <c r="Q106" s="25">
        <f t="shared" si="8"/>
        <v>-0.76942931401877268</v>
      </c>
    </row>
    <row r="107" spans="2:17" x14ac:dyDescent="0.25">
      <c r="B107" s="36" t="s">
        <v>137</v>
      </c>
      <c r="C107" s="27">
        <v>128.19</v>
      </c>
      <c r="D107" s="9">
        <v>135.83000000000001</v>
      </c>
      <c r="E107" s="9">
        <v>136.13999999999999</v>
      </c>
      <c r="F107" s="9">
        <v>108.38</v>
      </c>
      <c r="G107" s="9">
        <v>132.19999999999999</v>
      </c>
      <c r="H107" s="9">
        <v>116.36</v>
      </c>
      <c r="I107" s="9">
        <v>126.64</v>
      </c>
      <c r="J107" s="9">
        <v>159.22</v>
      </c>
      <c r="K107" s="9">
        <v>97.23</v>
      </c>
      <c r="L107" s="30">
        <v>114.86</v>
      </c>
      <c r="M107" s="30">
        <v>156.93</v>
      </c>
      <c r="N107" s="30">
        <v>150.85</v>
      </c>
      <c r="O107" s="25">
        <f t="shared" si="6"/>
        <v>127.35642464246425</v>
      </c>
      <c r="P107" s="25">
        <f t="shared" si="7"/>
        <v>0.82279835284990588</v>
      </c>
      <c r="Q107" s="25">
        <f t="shared" si="8"/>
        <v>1.7100214838824093</v>
      </c>
    </row>
    <row r="108" spans="2:17" x14ac:dyDescent="0.25">
      <c r="C108" s="37"/>
      <c r="D108" s="37"/>
      <c r="E108" s="37"/>
      <c r="F108" s="37"/>
      <c r="G108" s="37"/>
      <c r="H108" s="37"/>
      <c r="I108" s="37"/>
      <c r="J108" s="37"/>
      <c r="K108" s="37"/>
      <c r="L108" s="37"/>
      <c r="M108" s="37"/>
      <c r="N108" s="37"/>
      <c r="O108" s="37"/>
      <c r="P108" s="37"/>
    </row>
    <row r="109" spans="2:17" x14ac:dyDescent="0.25">
      <c r="C109" s="37"/>
      <c r="D109" s="37"/>
      <c r="E109" s="37"/>
      <c r="F109" s="37"/>
      <c r="G109" s="37"/>
      <c r="H109" s="37"/>
      <c r="I109" s="37"/>
      <c r="J109" s="37"/>
      <c r="K109" s="37"/>
      <c r="L109" s="37"/>
      <c r="M109" s="37"/>
      <c r="N109" s="37"/>
      <c r="O109" s="37"/>
      <c r="P109" s="37"/>
    </row>
    <row r="110" spans="2:17" x14ac:dyDescent="0.25">
      <c r="C110" s="37"/>
      <c r="D110" s="37"/>
      <c r="E110" s="37"/>
      <c r="F110" s="37"/>
      <c r="G110" s="37"/>
      <c r="H110" s="37"/>
      <c r="I110" s="37"/>
      <c r="J110" s="37"/>
      <c r="K110" s="37"/>
      <c r="L110" s="37"/>
      <c r="M110" s="37"/>
      <c r="N110" s="37"/>
      <c r="O110" s="37"/>
      <c r="P110" s="37"/>
    </row>
    <row r="111" spans="2:17" x14ac:dyDescent="0.25">
      <c r="C111" s="37"/>
      <c r="D111" s="37"/>
      <c r="E111" s="37"/>
      <c r="F111" s="37"/>
      <c r="G111" s="37"/>
      <c r="H111" s="37"/>
      <c r="I111" s="37"/>
      <c r="J111" s="37"/>
      <c r="K111" s="37"/>
      <c r="L111" s="37"/>
      <c r="M111" s="37"/>
      <c r="N111" s="37"/>
      <c r="O111" s="37"/>
      <c r="P111" s="37"/>
    </row>
    <row r="112" spans="2:17" x14ac:dyDescent="0.25">
      <c r="C112" s="37"/>
      <c r="D112" s="37"/>
      <c r="E112" s="37"/>
      <c r="F112" s="37"/>
      <c r="G112" s="37"/>
      <c r="H112" s="37"/>
      <c r="I112" s="37"/>
      <c r="J112" s="37"/>
      <c r="K112" s="37"/>
      <c r="L112" s="37"/>
      <c r="M112" s="37"/>
      <c r="N112" s="37"/>
      <c r="O112" s="37"/>
      <c r="P112" s="37"/>
    </row>
    <row r="113" spans="3:16" x14ac:dyDescent="0.25">
      <c r="C113" s="37"/>
      <c r="D113" s="37"/>
      <c r="E113" s="37"/>
      <c r="F113" s="37"/>
      <c r="G113" s="37"/>
      <c r="H113" s="37"/>
      <c r="I113" s="37"/>
      <c r="J113" s="37"/>
      <c r="K113" s="37"/>
      <c r="L113" s="37"/>
      <c r="M113" s="37"/>
      <c r="N113" s="37"/>
      <c r="O113" s="37"/>
      <c r="P113" s="37"/>
    </row>
    <row r="114" spans="3:16" x14ac:dyDescent="0.25">
      <c r="C114" s="37"/>
      <c r="D114" s="37"/>
      <c r="E114" s="37"/>
      <c r="F114" s="37"/>
      <c r="G114" s="37"/>
      <c r="H114" s="37"/>
      <c r="I114" s="37"/>
      <c r="J114" s="37"/>
      <c r="K114" s="37"/>
      <c r="L114" s="37"/>
      <c r="M114" s="37"/>
      <c r="N114" s="37"/>
      <c r="O114" s="37"/>
      <c r="P114" s="37"/>
    </row>
  </sheetData>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Weights</vt:lpstr>
      <vt:lpstr>Monthly CPI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Reanata Ramsey</dc:creator>
  <cp:keywords/>
  <dc:description/>
  <cp:lastModifiedBy>Reanata Ramsey</cp:lastModifiedBy>
  <cp:revision/>
  <dcterms:created xsi:type="dcterms:W3CDTF">2026-03-24T20:05:09Z</dcterms:created>
  <dcterms:modified xsi:type="dcterms:W3CDTF">2026-05-26T16:45:22Z</dcterms:modified>
  <cp:category/>
  <cp:contentStatus/>
</cp:coreProperties>
</file>