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CPI/"/>
    </mc:Choice>
  </mc:AlternateContent>
  <xr:revisionPtr revIDLastSave="137" documentId="8_{4787A1FD-70AE-410E-8FE2-2E399A033C44}" xr6:coauthVersionLast="47" xr6:coauthVersionMax="47" xr10:uidLastSave="{D5B3EE4E-972B-4613-ABD7-F9B012778E4C}"/>
  <bookViews>
    <workbookView xWindow="5484" yWindow="1392" windowWidth="17280" windowHeight="8880" activeTab="1" xr2:uid="{B0145D9E-83E0-4168-87CC-7D731A59BD59}"/>
  </bookViews>
  <sheets>
    <sheet name="Weights" sheetId="4" r:id="rId1"/>
    <sheet name="Monthly CPI data" sheetId="2" r:id="rId2"/>
  </sheets>
  <definedNames>
    <definedName name="_xlnm._FilterDatabase" localSheetId="1" hidden="1">'Monthly CPI data'!$B$7:$K$8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P131" i="2" s="1"/>
  <c r="O132" i="2"/>
  <c r="O133" i="2"/>
  <c r="O9" i="2"/>
  <c r="O8" i="2"/>
  <c r="C17" i="4"/>
  <c r="P132" i="2" l="1"/>
  <c r="P133" i="2"/>
  <c r="Q81" i="2"/>
  <c r="P93" i="2"/>
  <c r="Q105" i="2"/>
  <c r="Q117" i="2"/>
  <c r="P69" i="2"/>
  <c r="Q132" i="2"/>
  <c r="Q131" i="2"/>
  <c r="P129" i="2"/>
  <c r="P112" i="2"/>
  <c r="Q129" i="2"/>
  <c r="Q93" i="2"/>
  <c r="Q69" i="2"/>
  <c r="Q57" i="2"/>
  <c r="Q45" i="2"/>
  <c r="P57" i="2"/>
  <c r="Q33" i="2"/>
  <c r="P45" i="2"/>
  <c r="Q21" i="2"/>
  <c r="P10" i="2"/>
  <c r="Q123" i="2" l="1"/>
  <c r="P125" i="2"/>
  <c r="P126" i="2"/>
  <c r="P127" i="2"/>
  <c r="P124" i="2"/>
  <c r="Q88" i="2"/>
  <c r="P123" i="2"/>
  <c r="Q89" i="2"/>
  <c r="P113" i="2"/>
  <c r="Q86" i="2"/>
  <c r="P110" i="2"/>
  <c r="Q110" i="2"/>
  <c r="P111" i="2"/>
  <c r="P128" i="2"/>
  <c r="Q76" i="2"/>
  <c r="P77" i="2"/>
  <c r="Q126" i="2"/>
  <c r="Q124" i="2"/>
  <c r="P90" i="2"/>
  <c r="Q125" i="2"/>
  <c r="P109" i="2"/>
  <c r="P76" i="2"/>
  <c r="P108" i="2"/>
  <c r="Q111" i="2"/>
  <c r="Q109" i="2"/>
  <c r="P114" i="2"/>
  <c r="P105" i="2"/>
  <c r="Q104" i="2"/>
  <c r="P75" i="2"/>
  <c r="P92" i="2"/>
  <c r="P91" i="2"/>
  <c r="Q90" i="2"/>
  <c r="Q74" i="2"/>
  <c r="P120" i="2"/>
  <c r="Q120" i="2"/>
  <c r="Q133" i="2"/>
  <c r="P121" i="2"/>
  <c r="Q121" i="2"/>
  <c r="P88" i="2"/>
  <c r="Q112" i="2"/>
  <c r="P89" i="2"/>
  <c r="P98" i="2"/>
  <c r="Q98" i="2"/>
  <c r="Q122" i="2"/>
  <c r="P122" i="2"/>
  <c r="P81" i="2"/>
  <c r="P80" i="2"/>
  <c r="Q80" i="2"/>
  <c r="Q96" i="2"/>
  <c r="Q108" i="2"/>
  <c r="P101" i="2"/>
  <c r="Q101" i="2"/>
  <c r="P49" i="2"/>
  <c r="Q49" i="2"/>
  <c r="P52" i="2"/>
  <c r="Q52" i="2"/>
  <c r="P74" i="2"/>
  <c r="P73" i="2"/>
  <c r="Q73" i="2"/>
  <c r="P86" i="2"/>
  <c r="Q97" i="2"/>
  <c r="P85" i="2"/>
  <c r="Q85" i="2"/>
  <c r="P64" i="2"/>
  <c r="Q64" i="2"/>
  <c r="P55" i="2"/>
  <c r="Q55" i="2"/>
  <c r="P51" i="2"/>
  <c r="Q51" i="2"/>
  <c r="P102" i="2"/>
  <c r="Q102" i="2"/>
  <c r="Q114" i="2"/>
  <c r="P46" i="2"/>
  <c r="Q46" i="2"/>
  <c r="Q68" i="2"/>
  <c r="P56" i="2"/>
  <c r="Q56" i="2"/>
  <c r="P79" i="2"/>
  <c r="Q79" i="2"/>
  <c r="Q91" i="2"/>
  <c r="P68" i="2"/>
  <c r="P67" i="2"/>
  <c r="Q67" i="2"/>
  <c r="P107" i="2"/>
  <c r="Q119" i="2"/>
  <c r="P58" i="2"/>
  <c r="Q58" i="2"/>
  <c r="P50" i="2"/>
  <c r="Q50" i="2"/>
  <c r="P100" i="2"/>
  <c r="Q100" i="2"/>
  <c r="P84" i="2"/>
  <c r="Q84" i="2"/>
  <c r="P106" i="2"/>
  <c r="Q106" i="2"/>
  <c r="P118" i="2"/>
  <c r="Q118" i="2"/>
  <c r="Q66" i="2"/>
  <c r="P66" i="2"/>
  <c r="P63" i="2"/>
  <c r="Q63" i="2"/>
  <c r="P117" i="2"/>
  <c r="Q128" i="2"/>
  <c r="P116" i="2"/>
  <c r="Q116" i="2"/>
  <c r="P119" i="2"/>
  <c r="Q113" i="2"/>
  <c r="P47" i="2"/>
  <c r="Q47" i="2"/>
  <c r="P61" i="2"/>
  <c r="Q61" i="2"/>
  <c r="P59" i="2"/>
  <c r="Q59" i="2"/>
  <c r="P53" i="2"/>
  <c r="Q53" i="2"/>
  <c r="P71" i="2"/>
  <c r="Q71" i="2"/>
  <c r="Q54" i="2"/>
  <c r="P54" i="2"/>
  <c r="Q75" i="2"/>
  <c r="P83" i="2"/>
  <c r="Q83" i="2"/>
  <c r="P48" i="2"/>
  <c r="Q48" i="2"/>
  <c r="P70" i="2"/>
  <c r="Q70" i="2"/>
  <c r="P78" i="2"/>
  <c r="Q78" i="2"/>
  <c r="P115" i="2"/>
  <c r="Q115" i="2"/>
  <c r="P65" i="2"/>
  <c r="Q65" i="2"/>
  <c r="Q127" i="2"/>
  <c r="Q60" i="2"/>
  <c r="P60" i="2"/>
  <c r="P82" i="2"/>
  <c r="Q82" i="2"/>
  <c r="P99" i="2"/>
  <c r="Q99" i="2"/>
  <c r="P87" i="2"/>
  <c r="Q87" i="2"/>
  <c r="Q77" i="2"/>
  <c r="Q92" i="2"/>
  <c r="P72" i="2"/>
  <c r="Q72" i="2"/>
  <c r="P94" i="2"/>
  <c r="Q94" i="2"/>
  <c r="P62" i="2"/>
  <c r="Q62" i="2"/>
  <c r="P104" i="2"/>
  <c r="P103" i="2"/>
  <c r="Q103" i="2"/>
  <c r="P97" i="2"/>
  <c r="P12" i="2"/>
  <c r="P35" i="2"/>
  <c r="Q35" i="2"/>
  <c r="P29" i="2"/>
  <c r="Q29" i="2"/>
  <c r="P24" i="2"/>
  <c r="Q24" i="2"/>
  <c r="P41" i="2"/>
  <c r="Q41" i="2"/>
  <c r="P36" i="2"/>
  <c r="Q36" i="2"/>
  <c r="P22" i="2"/>
  <c r="Q22" i="2"/>
  <c r="Q31" i="2"/>
  <c r="P31" i="2"/>
  <c r="P34" i="2"/>
  <c r="Q34" i="2"/>
  <c r="P25" i="2"/>
  <c r="Q25" i="2"/>
  <c r="Q43" i="2"/>
  <c r="P43" i="2"/>
  <c r="Q37" i="2"/>
  <c r="P37" i="2"/>
  <c r="P32" i="2"/>
  <c r="Q32" i="2"/>
  <c r="P33" i="2"/>
  <c r="P26" i="2"/>
  <c r="Q26" i="2"/>
  <c r="P44" i="2"/>
  <c r="Q44" i="2"/>
  <c r="P38" i="2"/>
  <c r="Q38" i="2"/>
  <c r="P39" i="2"/>
  <c r="Q39" i="2"/>
  <c r="P30" i="2"/>
  <c r="Q30" i="2"/>
  <c r="P27" i="2"/>
  <c r="Q27" i="2"/>
  <c r="P28" i="2"/>
  <c r="Q28" i="2"/>
  <c r="P23" i="2"/>
  <c r="Q23" i="2"/>
  <c r="P40" i="2"/>
  <c r="Q40" i="2"/>
  <c r="P42" i="2"/>
  <c r="Q42" i="2"/>
  <c r="P17" i="2"/>
  <c r="P20" i="2"/>
  <c r="P14" i="2"/>
  <c r="P16" i="2"/>
  <c r="P21" i="2"/>
  <c r="P18" i="2"/>
  <c r="P13" i="2"/>
  <c r="P15" i="2"/>
  <c r="P11" i="2"/>
  <c r="P19" i="2"/>
</calcChain>
</file>

<file path=xl/sharedStrings.xml><?xml version="1.0" encoding="utf-8"?>
<sst xmlns="http://schemas.openxmlformats.org/spreadsheetml/2006/main" count="211" uniqueCount="171">
  <si>
    <t>Consumer Price Index (CPI) Weights by Expenditure Category</t>
  </si>
  <si>
    <t>This table shows the relative weights of each expenditure category used in calculating the CPI. The values represent the importance of each category in the index, not the monthly CPI values.</t>
  </si>
  <si>
    <t xml:space="preserve">COICOP Code </t>
  </si>
  <si>
    <t>Expenditure Categories</t>
  </si>
  <si>
    <t>Weights</t>
  </si>
  <si>
    <t>01</t>
  </si>
  <si>
    <t xml:space="preserve"> Food and Non-Alcoholic Beverages  </t>
  </si>
  <si>
    <t>02</t>
  </si>
  <si>
    <t xml:space="preserve"> Alcohol Beverages,  Tobacco and Narcotics</t>
  </si>
  <si>
    <t>03</t>
  </si>
  <si>
    <t xml:space="preserve">Clothing and Footwear </t>
  </si>
  <si>
    <t>04</t>
  </si>
  <si>
    <t xml:space="preserve">Housing, Water, Gas, Electricity &amp; Other Fuels    </t>
  </si>
  <si>
    <t>05</t>
  </si>
  <si>
    <t>Furnishing, Household Equipment and Maintenance and Routine</t>
  </si>
  <si>
    <t>06</t>
  </si>
  <si>
    <t xml:space="preserve">Health  </t>
  </si>
  <si>
    <t>07</t>
  </si>
  <si>
    <t xml:space="preserve"> Transport  </t>
  </si>
  <si>
    <t>08</t>
  </si>
  <si>
    <t xml:space="preserve"> Communication  </t>
  </si>
  <si>
    <t>09</t>
  </si>
  <si>
    <t xml:space="preserve"> Recreation and Culture  </t>
  </si>
  <si>
    <t>10</t>
  </si>
  <si>
    <t xml:space="preserve"> Education  </t>
  </si>
  <si>
    <t>11</t>
  </si>
  <si>
    <t xml:space="preserve"> Restaurant and Hotels  </t>
  </si>
  <si>
    <t>12</t>
  </si>
  <si>
    <t xml:space="preserve"> Miscellaneous Goods &amp; Services </t>
  </si>
  <si>
    <t>All Items</t>
  </si>
  <si>
    <t>Bahamas</t>
  </si>
  <si>
    <t>Monthly Consumer Price Index (CPI) by Expenditure Category (Index reference period Nov 2014 = 100)</t>
  </si>
  <si>
    <t xml:space="preserve">This table shows the CPI values for each expenditure category on a monthly basis. </t>
  </si>
  <si>
    <t>Monthly Inflation
(t, t-1)</t>
  </si>
  <si>
    <t>Annual Inflation
(t, t-12)</t>
  </si>
  <si>
    <t>…</t>
  </si>
  <si>
    <t>Updated: May 2026</t>
  </si>
  <si>
    <r>
      <rPr>
        <b/>
        <sz val="9"/>
        <rFont val="Arial"/>
        <family val="2"/>
      </rPr>
      <t>Source</t>
    </r>
    <r>
      <rPr>
        <sz val="9"/>
        <rFont val="Arial"/>
        <family val="2"/>
      </rPr>
      <t>: CPI Bulletins, Bahamas. All Items CPI and inflation rates are calculated using higher-level aggregates and may differ slightly from national estimates due to rounding. "…" means data not available/reported.</t>
    </r>
  </si>
  <si>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</si>
  <si>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</si>
  <si>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</si>
  <si>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</si>
  <si>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</si>
  <si>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</si>
  <si>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</si>
  <si>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</si>
  <si>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</si>
  <si>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</si>
  <si>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</si>
  <si>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</si>
  <si>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</si>
  <si>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</si>
  <si>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</si>
  <si>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</si>
  <si>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</si>
  <si>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</si>
  <si>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</si>
  <si>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</si>
  <si>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</si>
  <si>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</si>
  <si>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</si>
  <si>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</si>
  <si>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</si>
  <si>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</si>
  <si>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</si>
  <si>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</si>
  <si>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</si>
  <si>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</si>
  <si>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</si>
  <si>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</si>
  <si>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</si>
  <si>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</si>
  <si>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</si>
  <si>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</si>
  <si>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</si>
  <si>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</si>
  <si>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</si>
  <si>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</si>
  <si>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</si>
  <si>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</si>
  <si>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</si>
  <si>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</si>
  <si>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</si>
  <si>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</si>
  <si>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</si>
  <si>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</si>
  <si>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</si>
  <si>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</si>
  <si>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</si>
  <si>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</si>
  <si>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</si>
  <si>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</si>
  <si>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</si>
  <si>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</si>
  <si>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</si>
  <si>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</si>
  <si>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</si>
  <si>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</si>
  <si>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</si>
  <si>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</si>
  <si>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</si>
  <si>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</si>
  <si>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</si>
  <si>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</si>
  <si>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</si>
  <si>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</si>
  <si>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</si>
  <si>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</si>
  <si>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</si>
  <si>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</si>
  <si>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</si>
  <si>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</si>
  <si>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</si>
  <si>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</si>
  <si>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</si>
  <si>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</si>
  <si>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</si>
  <si>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</si>
  <si>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</si>
  <si>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</si>
  <si>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</si>
  <si>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</si>
  <si>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</si>
  <si>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</si>
  <si>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</si>
  <si>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</si>
  <si>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</si>
  <si>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</si>
  <si>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</si>
  <si>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</si>
  <si>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</si>
  <si>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</si>
  <si>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</si>
  <si>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</si>
  <si>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</si>
  <si>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</si>
  <si>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</si>
  <si>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</si>
  <si>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</si>
  <si>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</si>
  <si>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</si>
  <si>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</si>
  <si>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</si>
  <si>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</si>
  <si>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</si>
  <si>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</si>
  <si>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</si>
  <si>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</si>
  <si>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</si>
  <si>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</si>
  <si>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</si>
  <si>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</si>
  <si>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</si>
  <si>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</si>
  <si>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</si>
  <si>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</si>
  <si>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</si>
  <si>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</si>
  <si>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</si>
  <si>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</si>
  <si>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</si>
  <si>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</si>
  <si>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</si>
  <si>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</si>
  <si>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</si>
  <si>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</si>
  <si>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</si>
  <si>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</si>
  <si>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</si>
  <si>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</si>
  <si>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r>
      <t xml:space="preserve">Period 
</t>
    </r>
    <r>
      <rPr>
        <b/>
        <sz val="9"/>
        <rFont val="Arial"/>
        <family val="2"/>
      </rPr>
      <t>(yyyy-mm)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</si>
</sst>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_)"/>
    <numFmt numFmtId="167" formatCode="0_)"/>
    <numFmt numFmtId="168" formatCode="0.0"/>
    <numFmt numFmtId="169" formatCode="0.00_)"/>
    <numFmt numFmtId="170" formatCode="yyyy\-mm\-dd;@"/>
  </numFmts>
  <fonts count="21" x14ac:knownFonts="1">
    <font>
      <sz val="11"/>
      <color theme="1"/>
      <name val="Aptos Narrow"/>
      <family val="2"/>
      <scheme val="minor"/>
    </font>
    <font>
      <sz val="11"/>
      <color theme="1"/>
      <name val="Aptos Narrow"/>
      <family val="2"/>
      <scheme val="minor"/>
    </font>
    <font>
      <sz val="12"/>
      <name val="Arial"/>
      <family val="2"/>
    </font>
    <font>
      <sz val="10"/>
      <name val="Arial"/>
      <family val="2"/>
    </font>
    <font>
      <sz val="12"/>
      <name val="Times New Roman"/>
      <family val="1"/>
    </font>
    <font>
      <b/>
      <sz val="14"/>
      <name val="Arial"/>
      <family val="2"/>
    </font>
    <font>
      <b/>
      <sz val="12"/>
      <name val="Times New Roman"/>
      <family val="1"/>
    </font>
    <font>
      <b/>
      <sz val="11"/>
      <name val="Arial"/>
      <family val="2"/>
    </font>
    <font>
      <sz val="10"/>
      <color theme="1"/>
      <name val="Arial"/>
      <family val="2"/>
    </font>
    <font>
      <sz val="10"/>
      <name val="MS Sans Serif"/>
    </font>
    <font>
      <sz val="10"/>
      <name val="MS Sans Serif"/>
      <family val="2"/>
    </font>
    <font>
      <sz val="8"/>
      <name val="Aptos Narrow"/>
      <family val="2"/>
      <scheme val="minor"/>
    </font>
    <font>
      <sz val="11"/>
      <color theme="1"/>
      <name val="Times New Roman"/>
      <family val="1"/>
    </font>
    <font>
      <b/>
      <sz val="14"/>
      <color theme="1"/>
      <name val="Times New Roman"/>
      <family val="1"/>
    </font>
    <font>
      <b/>
      <sz val="11"/>
      <color theme="1"/>
      <name val="Times New Roman"/>
      <family val="1"/>
    </font>
    <font>
      <sz val="11"/>
      <color theme="1"/>
      <name val="Arial"/>
      <family val="2"/>
    </font>
    <font>
      <b/>
      <sz val="11"/>
      <color theme="1"/>
      <name val="Arial"/>
      <family val="2"/>
    </font>
    <font>
      <b/>
      <sz val="14"/>
      <color theme="1"/>
      <name val="Arial"/>
      <family val="2"/>
    </font>
    <font>
      <b/>
      <sz val="10"/>
      <color theme="1"/>
      <name val="Arial"/>
      <family val="2"/>
    </font>
    <font>
      <sz val="9"/>
      <name val="Arial"/>
      <family val="2"/>
    </font>
    <font>
      <b/>
      <sz val="9"/>
      <name val="Arial"/>
      <family val="2"/>
    </font>
  </fonts>
  <fills count="8">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CBC7D8"/>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1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auto="1"/>
      </left>
      <right style="thin">
        <color auto="1"/>
      </right>
      <top/>
      <bottom/>
      <diagonal/>
    </border>
    <border>
      <left/>
      <right style="thin">
        <color indexed="64"/>
      </right>
      <top style="thin">
        <color indexed="64"/>
      </top>
      <bottom style="thin">
        <color auto="1"/>
      </bottom>
      <diagonal/>
    </border>
    <border>
      <left/>
      <right style="hair">
        <color auto="1"/>
      </right>
      <top/>
      <bottom/>
      <diagonal/>
    </border>
    <border>
      <left style="hair">
        <color auto="1"/>
      </left>
      <right/>
      <top/>
      <bottom/>
      <diagonal/>
    </border>
    <border>
      <left style="thin">
        <color indexed="64"/>
      </left>
      <right style="thin">
        <color indexed="64"/>
      </right>
      <top style="thin">
        <color indexed="64"/>
      </top>
      <bottom/>
      <diagonal/>
    </border>
  </borders>
  <cellStyleXfs count="79">
    <xf numFmtId="0" fontId="0" fillId="0" borderId="0"/>
    <xf numFmtId="166" fontId="2"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166" fontId="2" fillId="0" borderId="0"/>
    <xf numFmtId="0" fontId="3" fillId="0" borderId="0"/>
    <xf numFmtId="43" fontId="3" fillId="0" borderId="0" applyFont="0" applyFill="0" applyBorder="0" applyAlignment="0" applyProtection="0"/>
    <xf numFmtId="0" fontId="1" fillId="0" borderId="0"/>
    <xf numFmtId="43" fontId="3" fillId="0" borderId="0"/>
    <xf numFmtId="165" fontId="3" fillId="0" borderId="0"/>
    <xf numFmtId="44" fontId="1" fillId="0" borderId="0"/>
    <xf numFmtId="0" fontId="9" fillId="0" borderId="0"/>
    <xf numFmtId="0" fontId="9" fillId="0" borderId="0"/>
    <xf numFmtId="0" fontId="9" fillId="0" borderId="0"/>
    <xf numFmtId="0" fontId="9" fillId="0" borderId="0"/>
    <xf numFmtId="0" fontId="3" fillId="0" borderId="0"/>
    <xf numFmtId="167" fontId="3" fillId="0" borderId="0"/>
    <xf numFmtId="0" fontId="9" fillId="0" borderId="0"/>
    <xf numFmtId="0" fontId="9" fillId="0" borderId="0"/>
    <xf numFmtId="167" fontId="3" fillId="0" borderId="0"/>
    <xf numFmtId="0" fontId="9"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0" borderId="0"/>
  </cellStyleXfs>
  <cellXfs count="51">
    <xf numFmtId="0" fontId="0" fillId="0" borderId="0" xfId="0"/>
    <xf numFmtId="0" fontId="12" fillId="0" borderId="0" xfId="0" applyFont="1"/>
    <xf numFmtId="0" fontId="12" fillId="0" borderId="0" xfId="0" applyFont="1" applyAlignment="1">
      <alignment horizontal="center"/>
    </xf>
    <xf numFmtId="0" fontId="13" fillId="0" borderId="0" xfId="0" applyFont="1" applyAlignment="1">
      <alignment horizontal="left"/>
    </xf>
    <xf numFmtId="0" fontId="14" fillId="0" borderId="0" xfId="0" applyFont="1"/>
    <xf numFmtId="0" fontId="15" fillId="0" borderId="0" xfId="0" applyFont="1" applyAlignment="1">
      <alignment horizontal="center"/>
    </xf>
    <xf numFmtId="0" fontId="15" fillId="0" borderId="0" xfId="0" applyFont="1"/>
    <xf numFmtId="0" fontId="16" fillId="0" borderId="0" xfId="0" applyFont="1" applyAlignment="1">
      <alignment horizontal="center"/>
    </xf>
    <xf numFmtId="0" fontId="15" fillId="0" borderId="0" xfId="0" applyFont="1" applyAlignment="1">
      <alignment horizontal="center" vertical="center"/>
    </xf>
    <xf numFmtId="168" fontId="8" fillId="0" borderId="7" xfId="0" applyNumberFormat="1" applyFont="1" applyBorder="1" applyAlignment="1">
      <alignment horizontal="center"/>
    </xf>
    <xf numFmtId="0" fontId="12" fillId="0" borderId="0" xfId="0" applyFont="1" applyAlignment="1">
      <alignment horizontal="left"/>
    </xf>
    <xf numFmtId="169" fontId="5" fillId="4" borderId="9" xfId="1" applyNumberFormat="1" applyFont="1" applyFill="1" applyBorder="1" applyAlignment="1">
      <alignment horizontal="left"/>
    </xf>
    <xf numFmtId="169" fontId="7" fillId="4" borderId="6" xfId="1" applyNumberFormat="1" applyFont="1" applyFill="1" applyBorder="1" applyAlignment="1">
      <alignment horizontal="left"/>
    </xf>
    <xf numFmtId="0" fontId="15" fillId="4" borderId="6" xfId="0" applyFont="1" applyFill="1" applyBorder="1" applyAlignment="1">
      <alignment horizontal="center"/>
    </xf>
    <xf numFmtId="0" fontId="15" fillId="4" borderId="10" xfId="0" applyFont="1" applyFill="1" applyBorder="1" applyAlignment="1">
      <alignment horizontal="center"/>
    </xf>
    <xf numFmtId="0" fontId="17" fillId="4" borderId="3" xfId="0" applyFont="1" applyFill="1" applyBorder="1" applyAlignment="1">
      <alignment horizontal="left"/>
    </xf>
    <xf numFmtId="169" fontId="7" fillId="4" borderId="0" xfId="1" applyNumberFormat="1" applyFont="1" applyFill="1" applyAlignment="1">
      <alignment horizontal="center"/>
    </xf>
    <xf numFmtId="0" fontId="15" fillId="4" borderId="0" xfId="0" applyFont="1" applyFill="1" applyAlignment="1">
      <alignment horizontal="center"/>
    </xf>
    <xf numFmtId="0" fontId="15" fillId="4" borderId="1" xfId="0" applyFont="1" applyFill="1" applyBorder="1" applyAlignment="1">
      <alignment horizontal="center"/>
    </xf>
    <xf numFmtId="0" fontId="16" fillId="4" borderId="3" xfId="0" applyFont="1" applyFill="1" applyBorder="1" applyAlignment="1">
      <alignment horizontal="left"/>
    </xf>
    <xf numFmtId="169" fontId="19" fillId="4" borderId="3" xfId="1" applyNumberFormat="1" applyFont="1" applyFill="1" applyBorder="1" applyAlignment="1">
      <alignment horizontal="left"/>
    </xf>
    <xf numFmtId="169" fontId="7" fillId="4" borderId="4" xfId="1" applyNumberFormat="1" applyFont="1" applyFill="1" applyBorder="1" applyAlignment="1">
      <alignment horizontal="center"/>
    </xf>
    <xf numFmtId="169" fontId="7" fillId="4" borderId="5" xfId="1" applyNumberFormat="1" applyFont="1" applyFill="1" applyBorder="1" applyAlignment="1">
      <alignment horizontal="center"/>
    </xf>
    <xf numFmtId="0" fontId="15" fillId="4" borderId="5" xfId="0" applyFont="1" applyFill="1" applyBorder="1" applyAlignment="1">
      <alignment horizontal="center"/>
    </xf>
    <xf numFmtId="0" fontId="15" fillId="4" borderId="11" xfId="0" applyFont="1" applyFill="1" applyBorder="1" applyAlignment="1">
      <alignment horizontal="center"/>
    </xf>
    <xf numFmtId="168" fontId="8" fillId="0" borderId="12" xfId="0" applyNumberFormat="1" applyFont="1" applyBorder="1" applyAlignment="1">
      <alignment horizontal="center"/>
    </xf>
    <xf numFmtId="166" fontId="7" fillId="3" borderId="13" xfId="1" applyFont="1" applyFill="1" applyBorder="1" applyAlignment="1">
      <alignment horizontal="center" vertical="center" wrapText="1"/>
    </xf>
    <xf numFmtId="168" fontId="8" fillId="0" borderId="14" xfId="0" applyNumberFormat="1" applyFont="1" applyBorder="1" applyAlignment="1">
      <alignment horizontal="center"/>
    </xf>
    <xf numFmtId="166" fontId="7" fillId="2" borderId="8" xfId="1" applyFont="1" applyFill="1" applyBorder="1" applyAlignment="1">
      <alignment horizontal="center" vertical="center" wrapText="1"/>
    </xf>
    <xf numFmtId="168" fontId="8" fillId="7" borderId="12" xfId="0" applyNumberFormat="1" applyFont="1" applyFill="1" applyBorder="1" applyAlignment="1">
      <alignment horizontal="center"/>
    </xf>
    <xf numFmtId="168" fontId="8" fillId="0" borderId="15" xfId="0" applyNumberFormat="1" applyFont="1" applyBorder="1" applyAlignment="1">
      <alignment horizontal="center"/>
    </xf>
    <xf numFmtId="166" fontId="7" fillId="3" borderId="8" xfId="1" applyFont="1" applyFill="1" applyBorder="1" applyAlignment="1">
      <alignment horizontal="center" vertical="center" wrapText="1"/>
    </xf>
    <xf numFmtId="168" fontId="6" fillId="7" borderId="8" xfId="0" applyNumberFormat="1" applyFont="1" applyFill="1" applyBorder="1" applyAlignment="1">
      <alignment horizontal="centerContinuous"/>
    </xf>
    <xf numFmtId="1" fontId="6" fillId="7" borderId="8" xfId="0" applyNumberFormat="1" applyFont="1" applyFill="1" applyBorder="1" applyAlignment="1">
      <alignment horizontal="centerContinuous"/>
    </xf>
    <xf numFmtId="1" fontId="6" fillId="7" borderId="8" xfId="0" applyNumberFormat="1" applyFont="1" applyFill="1" applyBorder="1" applyAlignment="1">
      <alignment horizontal="center"/>
    </xf>
    <xf numFmtId="1" fontId="15" fillId="0" borderId="0" xfId="0" applyNumberFormat="1" applyFont="1" applyAlignment="1">
      <alignment horizontal="center" vertical="center"/>
    </xf>
    <xf numFmtId="170" fontId="18" fillId="0" borderId="2" xfId="0" applyNumberFormat="1" applyFont="1" applyBorder="1" applyAlignment="1">
      <alignment horizontal="center"/>
    </xf>
    <xf numFmtId="166" fontId="7" fillId="6" borderId="16" xfId="1" applyFont="1" applyFill="1" applyBorder="1" applyAlignment="1">
      <alignment horizontal="center" vertical="center" wrapText="1"/>
    </xf>
    <xf numFmtId="166" fontId="7" fillId="7" borderId="16" xfId="1" applyFont="1" applyFill="1" applyBorder="1" applyAlignment="1">
      <alignment horizontal="center" vertical="center" wrapText="1"/>
    </xf>
    <xf numFmtId="166" fontId="7" fillId="6" borderId="2" xfId="1" applyFont="1" applyFill="1" applyBorder="1" applyAlignment="1">
      <alignment horizontal="center" vertical="center" wrapText="1"/>
    </xf>
    <xf numFmtId="166" fontId="7" fillId="7" borderId="2" xfId="1" applyFont="1" applyFill="1" applyBorder="1" applyAlignment="1">
      <alignment horizontal="center" vertical="center" wrapText="1"/>
    </xf>
    <xf numFmtId="0" fontId="6" fillId="2" borderId="8" xfId="0" applyFont="1" applyFill="1" applyBorder="1" applyAlignment="1">
      <alignment horizontal="center" vertical="center" wrapText="1"/>
    </xf>
    <xf numFmtId="168" fontId="6" fillId="2" borderId="8" xfId="0" applyNumberFormat="1" applyFont="1" applyFill="1" applyBorder="1" applyAlignment="1">
      <alignment horizontal="center" vertical="center"/>
    </xf>
    <xf numFmtId="0" fontId="4" fillId="0" borderId="8" xfId="0" quotePrefix="1" applyFont="1" applyBorder="1" applyAlignment="1">
      <alignment horizontal="center" wrapText="1"/>
    </xf>
    <xf numFmtId="0" fontId="4" fillId="0" borderId="8" xfId="0" applyFont="1" applyBorder="1" applyAlignment="1">
      <alignment wrapText="1"/>
    </xf>
    <xf numFmtId="1" fontId="4" fillId="0" borderId="8" xfId="0" applyNumberFormat="1" applyFont="1" applyBorder="1" applyAlignment="1">
      <alignment horizontal="centerContinuous"/>
    </xf>
    <xf numFmtId="0" fontId="6" fillId="0" borderId="8" xfId="0" applyFont="1" applyBorder="1" applyAlignment="1">
      <alignment wrapText="1"/>
    </xf>
    <xf numFmtId="1" fontId="6" fillId="0" borderId="8" xfId="0" applyNumberFormat="1" applyFont="1" applyBorder="1" applyAlignment="1">
      <alignment horizontal="center"/>
    </xf>
    <xf numFmtId="166" fontId="7" fillId="5" borderId="8" xfId="1" applyFont="1" applyFill="1" applyBorder="1" applyAlignment="1">
      <alignment horizontal="center" vertical="center" wrapText="1"/>
    </xf>
    <xf numFmtId="166" fontId="7" fillId="6" borderId="8" xfId="1" applyFont="1" applyFill="1" applyBorder="1" applyAlignment="1">
      <alignment horizontal="center" vertical="center" wrapText="1"/>
    </xf>
    <xf numFmtId="166" fontId="7" fillId="7" borderId="8" xfId="1" applyFont="1" applyFill="1" applyBorder="1" applyAlignment="1">
      <alignment horizontal="center" vertical="center" wrapText="1"/>
    </xf>
  </cellXfs>
  <cellStyles count="79">
    <cellStyle name="Comma 10" xfId="66" xr:uid="{28F73EA1-FD02-4B1D-88E2-921290597A60}"/>
    <cellStyle name="Comma 11" xfId="70" xr:uid="{7C90DB4D-15F2-4283-A201-EA4237D8E578}"/>
    <cellStyle name="Comma 12" xfId="75" xr:uid="{0136FA3A-3E06-43C3-B345-3EE22606F273}"/>
    <cellStyle name="Comma 13" xfId="73" xr:uid="{FF52D9B2-582E-4F6E-A907-1D1D99A43304}"/>
    <cellStyle name="Comma 14" xfId="2" xr:uid="{39795C81-1B35-48C5-825F-08BDC476E08D}"/>
    <cellStyle name="Comma 2" xfId="3" xr:uid="{C7625A5A-00D8-46A5-BC6C-477C0BC61CB7}"/>
    <cellStyle name="Comma 2 2" xfId="14" xr:uid="{84811569-70B1-4EE4-8C6A-D7A158A1E5D2}"/>
    <cellStyle name="Comma 2 2 2" xfId="17" xr:uid="{076C4715-301D-4AB2-9BE9-E1A1AFDD2FA1}"/>
    <cellStyle name="Comma 2 3" xfId="30" xr:uid="{E740657C-43F4-4BF5-9EAE-7CACA3CFA305}"/>
    <cellStyle name="Comma 2 4" xfId="16" xr:uid="{DC6447E9-5135-4481-B714-8622F9E7C578}"/>
    <cellStyle name="Comma 3" xfId="31" xr:uid="{F02193F9-63EB-4DAD-A2AD-BD6E1783575D}"/>
    <cellStyle name="Comma 4" xfId="35" xr:uid="{D3D4D505-2598-4C8C-A3BF-3F5A443D8C73}"/>
    <cellStyle name="Comma 5" xfId="48" xr:uid="{8AA7AA85-523B-41F5-A017-7AE80E6CADB2}"/>
    <cellStyle name="Comma 6" xfId="50" xr:uid="{ADE51B50-8AA8-4BAA-BDF3-D61826BACDF9}"/>
    <cellStyle name="Comma 7" xfId="54" xr:uid="{525B5631-9D25-4089-830C-021E92E9D3AD}"/>
    <cellStyle name="Comma 8" xfId="58" xr:uid="{F98AE80B-5DAD-40B7-96AA-40890483E6CA}"/>
    <cellStyle name="Comma 9" xfId="62" xr:uid="{E4A3CD2A-79B7-4198-9B0F-A2B9895CC8A6}"/>
    <cellStyle name="Currency 10" xfId="68" xr:uid="{917108F7-E2AC-4B0E-B3FA-FCF553D8C83B}"/>
    <cellStyle name="Currency 11" xfId="72" xr:uid="{814EF73A-F027-4359-AAFB-B822A4A86BF0}"/>
    <cellStyle name="Currency 12" xfId="77" xr:uid="{572026BF-8E1B-47EA-A729-B2E9F6E7E2C5}"/>
    <cellStyle name="Currency 2" xfId="18" xr:uid="{8D9DE441-05D0-4C12-98A4-528F699AA58A}"/>
    <cellStyle name="Currency 3" xfId="32" xr:uid="{8F3E5927-FD86-49F4-8865-7B0C66AF3D81}"/>
    <cellStyle name="Currency 4" xfId="36" xr:uid="{831D2272-1ECB-43C6-B59B-064119ED05BD}"/>
    <cellStyle name="Currency 5" xfId="47" xr:uid="{61381689-2D8C-425D-BEC8-4906969E6203}"/>
    <cellStyle name="Currency 6" xfId="52" xr:uid="{D71A0139-62D8-4415-84F4-EBC38F2DF6B3}"/>
    <cellStyle name="Currency 7" xfId="56" xr:uid="{EB16008C-EC2C-4D1A-B09F-06ACEA3E3FDE}"/>
    <cellStyle name="Currency 8" xfId="60" xr:uid="{C564B232-13CB-4D2C-862C-2D413D0BF2FB}"/>
    <cellStyle name="Currency 9" xfId="64" xr:uid="{40BB8C5A-0DC2-4235-B14D-F6D2E46BCBD7}"/>
    <cellStyle name="Normal" xfId="0" builtinId="0"/>
    <cellStyle name="Normal 10" xfId="19" xr:uid="{87023CAA-D831-4F84-B1C9-471BC7D5A0E9}"/>
    <cellStyle name="Normal 10 2" xfId="40" xr:uid="{F12BE42B-A941-4A77-BDB7-8C6E22FF8A62}"/>
    <cellStyle name="Normal 11" xfId="4" xr:uid="{4DE37CE1-257E-4673-8051-ABE8F3424C92}"/>
    <cellStyle name="Normal 11 2" xfId="41" xr:uid="{3D435B76-87F9-4CC3-B6E1-1179F3719E1E}"/>
    <cellStyle name="Normal 11 3" xfId="20" xr:uid="{7DF3563F-1D96-49A6-BE94-88B10F58F121}"/>
    <cellStyle name="Normal 12" xfId="5" xr:uid="{146FAE0C-247B-434B-92B4-DA683E0C6E2E}"/>
    <cellStyle name="Normal 12 2" xfId="44" xr:uid="{C2D8EE33-8AC9-4968-A075-344C8D0E5EC4}"/>
    <cellStyle name="Normal 12 3" xfId="21" xr:uid="{C9B789CF-A8E5-490F-B182-C66A58EEDEC6}"/>
    <cellStyle name="Normal 13" xfId="22" xr:uid="{107C893C-503E-47E8-9FAC-6E7B5F27FD79}"/>
    <cellStyle name="Normal 13 2" xfId="45" xr:uid="{7257EE77-C278-4AE6-9D4A-84E78B7547E8}"/>
    <cellStyle name="Normal 14" xfId="38" xr:uid="{9918D7A8-E7A5-4FBA-8B60-4D7797C886C2}"/>
    <cellStyle name="Normal 15" xfId="49" xr:uid="{013EB4BD-2C91-4BC9-AB1D-6881B6F7A7A1}"/>
    <cellStyle name="Normal 16" xfId="53" xr:uid="{43CF8A0D-65E1-4C61-8822-BB1C221650DB}"/>
    <cellStyle name="Normal 17" xfId="57" xr:uid="{20F63FB1-F31E-4CA7-9BCC-10E3DD622D17}"/>
    <cellStyle name="Normal 18" xfId="61" xr:uid="{38E56831-57BE-433E-A3A0-FF84EFE577C3}"/>
    <cellStyle name="Normal 19" xfId="65" xr:uid="{97164F12-5682-43F7-90E2-2CEE7980C9A3}"/>
    <cellStyle name="Normal 2" xfId="11" xr:uid="{BED851AE-080E-4F7D-AC11-052C6ACABE50}"/>
    <cellStyle name="Normal 2 2" xfId="6" xr:uid="{2E27D289-AD47-4918-A625-D5D38CD1CF8C}"/>
    <cellStyle name="Normal 20" xfId="69" xr:uid="{51CC09A0-1DCB-4A68-BF74-EFAB1E45EECC}"/>
    <cellStyle name="Normal 21" xfId="7" xr:uid="{D2C5A414-517B-49A5-821F-75CF71D02B5A}"/>
    <cellStyle name="Normal 21 2" xfId="74" xr:uid="{1199D56C-EC28-4EAF-9E59-68E92DBC0931}"/>
    <cellStyle name="Normal 22" xfId="15" xr:uid="{D71DA8B6-511B-40B5-B32A-FD1908878480}"/>
    <cellStyle name="Normal 23" xfId="78" xr:uid="{A54A88AB-D225-456B-A65E-B44E7A2267E6}"/>
    <cellStyle name="Normal 24" xfId="1" xr:uid="{65810F7C-BFE8-4FB8-9A72-DD2147EB5674}"/>
    <cellStyle name="Normal 29" xfId="8" xr:uid="{A7721DC4-102E-4E36-A6FE-920FC62CDDCF}"/>
    <cellStyle name="Normal 3" xfId="12" xr:uid="{2D94A4C6-ED9A-453F-9537-F211E049CFF3}"/>
    <cellStyle name="Normal 3 2" xfId="23" xr:uid="{B69BCBF8-FC66-473A-BF24-A0A71F5BF6FA}"/>
    <cellStyle name="Normal 4" xfId="13" xr:uid="{880C3E99-C505-45F0-A2D4-06BCAF424AC4}"/>
    <cellStyle name="Normal 4 2" xfId="25" xr:uid="{B4F05BD6-946C-477E-830E-5751F1DA05E1}"/>
    <cellStyle name="Normal 4 3" xfId="43" xr:uid="{13BB1262-5D33-4171-9CF6-5083C1C6E9D8}"/>
    <cellStyle name="Normal 4 4" xfId="24" xr:uid="{3C9C1667-0E4E-4A90-AAF9-9ABED38EEFAB}"/>
    <cellStyle name="Normal 5" xfId="26" xr:uid="{7A7E70EE-D144-48FA-AB56-D9D6AD0CCEF8}"/>
    <cellStyle name="Normal 5 2" xfId="46" xr:uid="{4E2327E3-4876-4329-88B6-4A90BBCD2FE3}"/>
    <cellStyle name="Normal 6" xfId="27" xr:uid="{480F341B-9C4B-4925-A7F2-40A2B97D9D03}"/>
    <cellStyle name="Normal 7" xfId="29" xr:uid="{597ADDFB-0FA1-4485-8B2D-DE0B06A9EC4F}"/>
    <cellStyle name="Normal 8" xfId="28" xr:uid="{6CD5A62C-2A3E-403A-82B6-BBD81382B34C}"/>
    <cellStyle name="Normal 8 2" xfId="42" xr:uid="{07B2D575-C090-40D3-97F9-D5EFA8C05F63}"/>
    <cellStyle name="Normal 9" xfId="9" xr:uid="{75FD5DDB-0701-4ED4-BED7-7FE3B42AF88E}"/>
    <cellStyle name="Normal 9 2" xfId="34" xr:uid="{98598CF4-5886-48E8-92DA-F0AAF37B1482}"/>
    <cellStyle name="Percent 10" xfId="71" xr:uid="{08567A7F-260E-4BB6-AD07-27B2037D4EB6}"/>
    <cellStyle name="Percent 11" xfId="76" xr:uid="{714953DD-C726-4E8C-B4F9-0534321C0498}"/>
    <cellStyle name="Percent 12" xfId="10" xr:uid="{735B2375-96CB-4A49-A6D2-A002E4CE7CB9}"/>
    <cellStyle name="Percent 2" xfId="33" xr:uid="{5F4D9E8C-0252-4EB4-8729-F3E1F4866F4A}"/>
    <cellStyle name="Percent 3" xfId="37" xr:uid="{85603054-EBB9-4876-8392-416DD6A2C182}"/>
    <cellStyle name="Percent 4" xfId="39" xr:uid="{DE44A10C-C70D-4C23-8234-C70705D09813}"/>
    <cellStyle name="Percent 5" xfId="51" xr:uid="{101F32EE-519D-48EE-A69A-BD3927C9821B}"/>
    <cellStyle name="Percent 6" xfId="55" xr:uid="{8E98ADD1-7860-4907-8C29-D98283213F14}"/>
    <cellStyle name="Percent 7" xfId="59" xr:uid="{35276B1A-1737-46FF-AC72-CDB570034FB6}"/>
    <cellStyle name="Percent 8" xfId="63" xr:uid="{D20E2999-487C-4C14-8D05-56C628B2D913}"/>
    <cellStyle name="Percent 9" xfId="67" xr:uid="{82D40E0B-5515-4578-8693-5AA1556DD12A}"/>
  </cellStyles>
  <dxfs count="0"/>
  <tableStyles count="0" defaultTableStyle="TableStyleMedium2" defaultPivotStyle="PivotStyleLight16"/>
  <colors>
    <mruColors>
      <color rgb="FFCBC7D8"/>
      <color rgb="FFF2DDE1"/>
      <color rgb="FF1684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74B2-1CCF-4806-94B0-9BD8FDA8048E}">
  <dimension ref="A1:C17"/>
  <sheetViews>
    <sheetView showGridLines="0" workbookViewId="0">
      <selection activeCell="B20" sqref="B20"/>
    </sheetView>
  </sheetViews>
  <sheetFormatPr defaultColWidth="8.88671875" defaultRowHeight="13.8" x14ac:dyDescent="0.25"/>
  <cols>
    <col min="1" max="1" width="14.88671875" style="2" bestFit="1" customWidth="1"/>
    <col min="2" max="2" width="57.5546875" style="1" customWidth="1"/>
    <col min="3" max="3" width="11.5546875" style="1" bestFit="1" customWidth="1"/>
    <col min="4" max="16384" width="8.88671875" style="1"/>
  </cols>
  <sheetData>
    <row r="1" spans="1:3" ht="17.399999999999999" x14ac:dyDescent="0.3">
      <c r="A1" s="3" t="s">
        <v>0</v>
      </c>
    </row>
    <row r="2" spans="1:3" x14ac:dyDescent="0.25">
      <c r="A2" s="10" t="s">
        <v>1</v>
      </c>
    </row>
    <row r="3" spans="1:3" x14ac:dyDescent="0.25">
      <c r="A3" s="10"/>
    </row>
    <row r="4" spans="1:3" ht="31.2" x14ac:dyDescent="0.25">
      <c r="A4" s="41" t="s">
        <v>2</v>
      </c>
      <c r="B4" s="41" t="s">
        <v>3</v>
      </c>
      <c r="C4" s="42" t="s">
        <v>4</v>
      </c>
    </row>
    <row r="5" spans="1:3" ht="15.6" x14ac:dyDescent="0.3">
      <c r="A5" s="43" t="s">
        <v>5</v>
      </c>
      <c r="B5" s="44" t="s">
        <v>6</v>
      </c>
      <c r="C5" s="45">
        <v>102.39</v>
      </c>
    </row>
    <row r="6" spans="1:3" ht="15.6" x14ac:dyDescent="0.3">
      <c r="A6" s="43" t="s">
        <v>7</v>
      </c>
      <c r="B6" s="44" t="s">
        <v>8</v>
      </c>
      <c r="C6" s="45">
        <v>5.94</v>
      </c>
    </row>
    <row r="7" spans="1:3" ht="15.6" x14ac:dyDescent="0.3">
      <c r="A7" s="43" t="s">
        <v>9</v>
      </c>
      <c r="B7" s="44" t="s">
        <v>10</v>
      </c>
      <c r="C7" s="45">
        <v>44.99</v>
      </c>
    </row>
    <row r="8" spans="1:3" ht="15.6" x14ac:dyDescent="0.3">
      <c r="A8" s="43" t="s">
        <v>11</v>
      </c>
      <c r="B8" s="44" t="s">
        <v>12</v>
      </c>
      <c r="C8" s="45">
        <v>321.69</v>
      </c>
    </row>
    <row r="9" spans="1:3" ht="16.8" customHeight="1" x14ac:dyDescent="0.3">
      <c r="A9" s="43" t="s">
        <v>13</v>
      </c>
      <c r="B9" s="44" t="s">
        <v>14</v>
      </c>
      <c r="C9" s="45">
        <v>45.7</v>
      </c>
    </row>
    <row r="10" spans="1:3" ht="15.6" x14ac:dyDescent="0.3">
      <c r="A10" s="43" t="s">
        <v>15</v>
      </c>
      <c r="B10" s="44" t="s">
        <v>16</v>
      </c>
      <c r="C10" s="45">
        <v>43.99</v>
      </c>
    </row>
    <row r="11" spans="1:3" ht="15.6" x14ac:dyDescent="0.3">
      <c r="A11" s="43" t="s">
        <v>17</v>
      </c>
      <c r="B11" s="44" t="s">
        <v>18</v>
      </c>
      <c r="C11" s="45">
        <v>124.97</v>
      </c>
    </row>
    <row r="12" spans="1:3" ht="15.6" x14ac:dyDescent="0.3">
      <c r="A12" s="43" t="s">
        <v>19</v>
      </c>
      <c r="B12" s="44" t="s">
        <v>20</v>
      </c>
      <c r="C12" s="45">
        <v>40.9</v>
      </c>
    </row>
    <row r="13" spans="1:3" ht="15.6" x14ac:dyDescent="0.3">
      <c r="A13" s="43" t="s">
        <v>21</v>
      </c>
      <c r="B13" s="44" t="s">
        <v>22</v>
      </c>
      <c r="C13" s="45">
        <v>24.59</v>
      </c>
    </row>
    <row r="14" spans="1:3" ht="15.6" x14ac:dyDescent="0.3">
      <c r="A14" s="43" t="s">
        <v>23</v>
      </c>
      <c r="B14" s="44" t="s">
        <v>24</v>
      </c>
      <c r="C14" s="45">
        <v>42.36</v>
      </c>
    </row>
    <row r="15" spans="1:3" ht="15.6" x14ac:dyDescent="0.3">
      <c r="A15" s="43" t="s">
        <v>25</v>
      </c>
      <c r="B15" s="44" t="s">
        <v>26</v>
      </c>
      <c r="C15" s="45">
        <v>56.84</v>
      </c>
    </row>
    <row r="16" spans="1:3" ht="15.6" x14ac:dyDescent="0.3">
      <c r="A16" s="43" t="s">
        <v>27</v>
      </c>
      <c r="B16" s="44" t="s">
        <v>28</v>
      </c>
      <c r="C16" s="45">
        <v>145.63999999999999</v>
      </c>
    </row>
    <row r="17" spans="1:3" s="4" customFormat="1" ht="15.6" x14ac:dyDescent="0.3">
      <c r="A17" s="43"/>
      <c r="B17" s="46" t="s">
        <v>29</v>
      </c>
      <c r="C17" s="47">
        <f>SUM(C5:C16)</f>
        <v>1000.0000000000001</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13A2-F6BF-49E3-908F-A6706A8F426A}">
  <dimension ref="B1:Q140"/>
  <sheetViews>
    <sheetView showGridLines="0" tabSelected="1" zoomScale="90" zoomScaleNormal="90" workbookViewId="0">
      <pane ySplit="7" topLeftCell="A8" activePane="bottomLeft" state="frozen"/>
      <selection pane="bottomLeft" activeCell="B7" sqref="B7"/>
    </sheetView>
  </sheetViews>
  <sheetFormatPr defaultColWidth="8.88671875" defaultRowHeight="13.8" x14ac:dyDescent="0.25"/>
  <cols>
    <col min="1" max="1" width="1.109375" style="6" customWidth="1"/>
    <col min="2" max="2" width="17.109375" style="7" customWidth="1"/>
    <col min="3" max="15" width="17.6640625" style="5" customWidth="1"/>
    <col min="16" max="17" width="15.6640625" style="5" customWidth="1"/>
    <col min="18" max="30" width="17.6640625" style="6" customWidth="1"/>
    <col min="31" max="16384" width="8.88671875" style="6"/>
  </cols>
  <sheetData>
    <row r="1" spans="2:17" ht="22.95" customHeight="1" x14ac:dyDescent="0.3">
      <c r="B1" s="11" t="s">
        <v>30</v>
      </c>
      <c r="C1" s="12"/>
      <c r="D1" s="12"/>
      <c r="E1" s="12"/>
      <c r="F1" s="12"/>
      <c r="G1" s="13"/>
      <c r="H1" s="13"/>
      <c r="I1" s="13"/>
      <c r="J1" s="13"/>
      <c r="K1" s="13"/>
      <c r="L1" s="13"/>
      <c r="M1" s="13"/>
      <c r="N1" s="13"/>
      <c r="O1" s="14"/>
      <c r="P1" s="14"/>
      <c r="Q1" s="14"/>
    </row>
    <row r="2" spans="2:17" ht="17.399999999999999" x14ac:dyDescent="0.3">
      <c r="B2" s="15" t="s">
        <v>31</v>
      </c>
      <c r="C2" s="16"/>
      <c r="D2" s="16"/>
      <c r="E2" s="16"/>
      <c r="F2" s="16"/>
      <c r="G2" s="17"/>
      <c r="H2" s="17"/>
      <c r="I2" s="17"/>
      <c r="J2" s="17"/>
      <c r="K2" s="17"/>
      <c r="L2" s="17"/>
      <c r="M2" s="17"/>
      <c r="N2" s="17"/>
      <c r="O2" s="18"/>
      <c r="P2" s="18"/>
      <c r="Q2" s="18"/>
    </row>
    <row r="3" spans="2:17" x14ac:dyDescent="0.25">
      <c r="B3" s="19" t="s">
        <v>32</v>
      </c>
      <c r="C3" s="16"/>
      <c r="D3" s="16"/>
      <c r="E3" s="16"/>
      <c r="F3" s="16"/>
      <c r="G3" s="17"/>
      <c r="H3" s="17"/>
      <c r="I3" s="17"/>
      <c r="J3" s="17"/>
      <c r="K3" s="17"/>
      <c r="L3" s="17"/>
      <c r="M3" s="17"/>
      <c r="N3" s="17"/>
      <c r="O3" s="18"/>
      <c r="P3" s="18"/>
      <c r="Q3" s="18"/>
    </row>
    <row r="4" spans="2:17" x14ac:dyDescent="0.25">
      <c r="B4" s="20" t="s">
        <v>37</v>
      </c>
      <c r="C4" s="16"/>
      <c r="D4" s="16"/>
      <c r="E4" s="16"/>
      <c r="F4" s="16"/>
      <c r="G4" s="17"/>
      <c r="H4" s="17"/>
      <c r="I4" s="17"/>
      <c r="J4" s="17"/>
      <c r="K4" s="17"/>
      <c r="L4" s="17"/>
      <c r="M4" s="17"/>
      <c r="N4" s="17"/>
      <c r="O4" s="18"/>
      <c r="P4" s="18"/>
      <c r="Q4" s="18"/>
    </row>
    <row r="5" spans="2:17" x14ac:dyDescent="0.25">
      <c r="B5" s="20" t="s">
        <v>36</v>
      </c>
      <c r="C5" s="16"/>
      <c r="D5" s="16"/>
      <c r="E5" s="16"/>
      <c r="F5" s="16"/>
      <c r="G5" s="17"/>
      <c r="H5" s="17"/>
      <c r="I5" s="17"/>
      <c r="J5" s="17"/>
      <c r="K5" s="17"/>
      <c r="L5" s="17"/>
      <c r="M5" s="17"/>
      <c r="N5" s="17"/>
      <c r="O5" s="18"/>
      <c r="P5" s="18"/>
      <c r="Q5" s="18"/>
    </row>
    <row r="6" spans="2:17" x14ac:dyDescent="0.25">
      <c r="B6" s="21"/>
      <c r="C6" s="22"/>
      <c r="D6" s="22"/>
      <c r="E6" s="22"/>
      <c r="F6" s="22"/>
      <c r="G6" s="23"/>
      <c r="H6" s="23"/>
      <c r="I6" s="23"/>
      <c r="J6" s="23"/>
      <c r="K6" s="23"/>
      <c r="L6" s="23"/>
      <c r="M6" s="23"/>
      <c r="N6" s="23"/>
      <c r="O6" s="24"/>
      <c r="P6" s="24"/>
      <c r="Q6" s="24"/>
    </row>
    <row r="7" spans="2:17" s="8" customFormat="1" ht="100.95" customHeight="1" x14ac:dyDescent="0.3">
      <c r="B7" s="28" t="s">
        <v>170</v>
      </c>
      <c r="C7" s="26" t="s">
        <v>6</v>
      </c>
      <c r="D7" s="31" t="s">
        <v>8</v>
      </c>
      <c r="E7" s="31" t="s">
        <v>10</v>
      </c>
      <c r="F7" s="31" t="s">
        <v>12</v>
      </c>
      <c r="G7" s="31" t="s">
        <v>14</v>
      </c>
      <c r="H7" s="31" t="s">
        <v>16</v>
      </c>
      <c r="I7" s="31" t="s">
        <v>18</v>
      </c>
      <c r="J7" s="31" t="s">
        <v>20</v>
      </c>
      <c r="K7" s="31" t="s">
        <v>22</v>
      </c>
      <c r="L7" s="31" t="s">
        <v>24</v>
      </c>
      <c r="M7" s="31" t="s">
        <v>26</v>
      </c>
      <c r="N7" s="31" t="s">
        <v>28</v>
      </c>
      <c r="O7" s="48" t="s">
        <v>29</v>
      </c>
      <c r="P7" s="49" t="s">
        <v>33</v>
      </c>
      <c r="Q7" s="50" t="s">
        <v>34</v>
      </c>
    </row>
    <row r="8" spans="2:17" s="35" customFormat="1" ht="15.6" x14ac:dyDescent="0.3">
      <c r="B8" s="33" t="s">
        <v>4</v>
      </c>
      <c r="C8" s="32">
        <v>102.39</v>
      </c>
      <c r="D8" s="32">
        <v>5.94</v>
      </c>
      <c r="E8" s="32">
        <v>44.99</v>
      </c>
      <c r="F8" s="32">
        <v>321.69</v>
      </c>
      <c r="G8" s="32">
        <v>45.7</v>
      </c>
      <c r="H8" s="32">
        <v>43.99</v>
      </c>
      <c r="I8" s="32">
        <v>124.97</v>
      </c>
      <c r="J8" s="32">
        <v>40.9</v>
      </c>
      <c r="K8" s="32">
        <v>24.59</v>
      </c>
      <c r="L8" s="32">
        <v>42.36</v>
      </c>
      <c r="M8" s="32">
        <v>56.84</v>
      </c>
      <c r="N8" s="32">
        <v>145.63999999999999</v>
      </c>
      <c r="O8" s="34">
        <f>SUM($C$8:$N$8)</f>
        <v>1000.0000000000001</v>
      </c>
      <c r="P8" s="37"/>
      <c r="Q8" s="38"/>
    </row>
    <row r="9" spans="2:17" x14ac:dyDescent="0.25">
      <c r="B9" s="36" t="s">
        <v>38</v>
      </c>
      <c r="C9" s="27">
        <v>107.94</v>
      </c>
      <c r="D9" s="9">
        <v>108.75</v>
      </c>
      <c r="E9" s="9">
        <v>103.9</v>
      </c>
      <c r="F9" s="9">
        <v>100.04</v>
      </c>
      <c r="G9" s="9">
        <v>106.16</v>
      </c>
      <c r="H9" s="9">
        <v>110.55</v>
      </c>
      <c r="I9" s="9">
        <v>95.75</v>
      </c>
      <c r="J9" s="9">
        <v>105.36</v>
      </c>
      <c r="K9" s="9">
        <v>106.7</v>
      </c>
      <c r="L9" s="30">
        <v>102.52</v>
      </c>
      <c r="M9" s="30">
        <v>102.91</v>
      </c>
      <c r="N9" s="30">
        <v>101.56</v>
      </c>
      <c r="O9" s="25">
        <f>SUMPRODUCT(C9:N9, $C$8:$N$8)/SUM($C$8:$N$8)</f>
        <v>102.15109119999998</v>
      </c>
      <c r="P9" s="39"/>
      <c r="Q9" s="40"/>
    </row>
    <row r="10" spans="2:17" x14ac:dyDescent="0.25">
      <c r="B10" s="36" t="s">
        <v>39</v>
      </c>
      <c r="C10" s="27">
        <v>106.81</v>
      </c>
      <c r="D10" s="9">
        <v>109.87</v>
      </c>
      <c r="E10" s="9">
        <v>103.86</v>
      </c>
      <c r="F10" s="9">
        <v>99.66</v>
      </c>
      <c r="G10" s="9">
        <v>107.01</v>
      </c>
      <c r="H10" s="9">
        <v>113.28</v>
      </c>
      <c r="I10" s="9">
        <v>94.5</v>
      </c>
      <c r="J10" s="9">
        <v>105.36</v>
      </c>
      <c r="K10" s="9">
        <v>106.55</v>
      </c>
      <c r="L10" s="30">
        <v>102.52</v>
      </c>
      <c r="M10" s="30">
        <v>103.47</v>
      </c>
      <c r="N10" s="30">
        <v>101.87</v>
      </c>
      <c r="O10" s="25">
        <f t="shared" ref="O10:O73" si="0">SUMPRODUCT(C10:N10, $C$8:$N$8)/SUM($C$8:$N$8)</f>
        <v>101.99401699999999</v>
      </c>
      <c r="P10" s="25">
        <f>(O10-O9)/O9*100</f>
        <v>-0.15376654145814622</v>
      </c>
      <c r="Q10" s="29"/>
    </row>
    <row r="11" spans="2:17" x14ac:dyDescent="0.25">
      <c r="B11" s="36" t="s">
        <v>40</v>
      </c>
      <c r="C11" s="27">
        <v>105.87</v>
      </c>
      <c r="D11" s="9">
        <v>108.84</v>
      </c>
      <c r="E11" s="9">
        <v>106.02</v>
      </c>
      <c r="F11" s="9">
        <v>99</v>
      </c>
      <c r="G11" s="9">
        <v>105.4</v>
      </c>
      <c r="H11" s="9">
        <v>110.09</v>
      </c>
      <c r="I11" s="9">
        <v>97.01</v>
      </c>
      <c r="J11" s="9">
        <v>105.36</v>
      </c>
      <c r="K11" s="9">
        <v>107.09</v>
      </c>
      <c r="L11" s="30">
        <v>103.42</v>
      </c>
      <c r="M11" s="30">
        <v>105.4</v>
      </c>
      <c r="N11" s="30">
        <v>101.85</v>
      </c>
      <c r="O11" s="25">
        <f t="shared" si="0"/>
        <v>102.03447579999997</v>
      </c>
      <c r="P11" s="25">
        <f t="shared" ref="P11:P74" si="1">(O11-O10)/O10*100</f>
        <v>3.966781698575704E-2</v>
      </c>
      <c r="Q11" s="29"/>
    </row>
    <row r="12" spans="2:17" x14ac:dyDescent="0.25">
      <c r="B12" s="36" t="s">
        <v>41</v>
      </c>
      <c r="C12" s="27">
        <v>105.91</v>
      </c>
      <c r="D12" s="9">
        <v>108.81</v>
      </c>
      <c r="E12" s="9">
        <v>104.34</v>
      </c>
      <c r="F12" s="9">
        <v>98.24</v>
      </c>
      <c r="G12" s="9">
        <v>105.03</v>
      </c>
      <c r="H12" s="9">
        <v>109.82</v>
      </c>
      <c r="I12" s="9">
        <v>98.72</v>
      </c>
      <c r="J12" s="9">
        <v>104.86</v>
      </c>
      <c r="K12" s="9">
        <v>109.93</v>
      </c>
      <c r="L12" s="30">
        <v>103.36</v>
      </c>
      <c r="M12" s="30">
        <v>105.39</v>
      </c>
      <c r="N12" s="30">
        <v>101.91</v>
      </c>
      <c r="O12" s="25">
        <f t="shared" si="0"/>
        <v>101.95825199999999</v>
      </c>
      <c r="P12" s="25">
        <f t="shared" si="1"/>
        <v>-7.4703965892261456E-2</v>
      </c>
      <c r="Q12" s="29"/>
    </row>
    <row r="13" spans="2:17" x14ac:dyDescent="0.25">
      <c r="B13" s="36" t="s">
        <v>42</v>
      </c>
      <c r="C13" s="27">
        <v>105.73</v>
      </c>
      <c r="D13" s="9">
        <v>108.8</v>
      </c>
      <c r="E13" s="9">
        <v>104.34</v>
      </c>
      <c r="F13" s="9">
        <v>98.24</v>
      </c>
      <c r="G13" s="9">
        <v>105.55</v>
      </c>
      <c r="H13" s="9">
        <v>109.94</v>
      </c>
      <c r="I13" s="9">
        <v>98.63</v>
      </c>
      <c r="J13" s="9">
        <v>104.86</v>
      </c>
      <c r="K13" s="9">
        <v>109.82</v>
      </c>
      <c r="L13" s="30">
        <v>103.36</v>
      </c>
      <c r="M13" s="30">
        <v>105.79</v>
      </c>
      <c r="N13" s="30">
        <v>101.91</v>
      </c>
      <c r="O13" s="25">
        <f t="shared" si="0"/>
        <v>101.97758899999998</v>
      </c>
      <c r="P13" s="25">
        <f t="shared" si="1"/>
        <v>1.8965605648077467E-2</v>
      </c>
      <c r="Q13" s="29"/>
    </row>
    <row r="14" spans="2:17" x14ac:dyDescent="0.25">
      <c r="B14" s="36" t="s">
        <v>43</v>
      </c>
      <c r="C14" s="27">
        <v>105.59</v>
      </c>
      <c r="D14" s="9">
        <v>108.81</v>
      </c>
      <c r="E14" s="9">
        <v>104.34</v>
      </c>
      <c r="F14" s="9">
        <v>97.63</v>
      </c>
      <c r="G14" s="9">
        <v>105.92</v>
      </c>
      <c r="H14" s="9">
        <v>117.58</v>
      </c>
      <c r="I14" s="9">
        <v>100.93</v>
      </c>
      <c r="J14" s="9">
        <v>104.86</v>
      </c>
      <c r="K14" s="9">
        <v>109.89</v>
      </c>
      <c r="L14" s="30">
        <v>103.36</v>
      </c>
      <c r="M14" s="30">
        <v>105.84</v>
      </c>
      <c r="N14" s="30">
        <v>101.96</v>
      </c>
      <c r="O14" s="25">
        <f t="shared" si="0"/>
        <v>102.41935179999999</v>
      </c>
      <c r="P14" s="25">
        <f t="shared" si="1"/>
        <v>0.43319596426231116</v>
      </c>
      <c r="Q14" s="29"/>
    </row>
    <row r="15" spans="2:17" x14ac:dyDescent="0.25">
      <c r="B15" s="36" t="s">
        <v>44</v>
      </c>
      <c r="C15" s="27">
        <v>105.71</v>
      </c>
      <c r="D15" s="9">
        <v>109.92</v>
      </c>
      <c r="E15" s="9">
        <v>103.57</v>
      </c>
      <c r="F15" s="9">
        <v>97.12</v>
      </c>
      <c r="G15" s="9">
        <v>106.33</v>
      </c>
      <c r="H15" s="9">
        <v>116.85</v>
      </c>
      <c r="I15" s="9">
        <v>102.05</v>
      </c>
      <c r="J15" s="9">
        <v>104.86</v>
      </c>
      <c r="K15" s="9">
        <v>109.89</v>
      </c>
      <c r="L15" s="30">
        <v>103.36</v>
      </c>
      <c r="M15" s="30">
        <v>105.84</v>
      </c>
      <c r="N15" s="30">
        <v>102.52</v>
      </c>
      <c r="O15" s="25">
        <f t="shared" si="0"/>
        <v>102.44767689999999</v>
      </c>
      <c r="P15" s="25">
        <f t="shared" si="1"/>
        <v>2.7656003970143801E-2</v>
      </c>
      <c r="Q15" s="29"/>
    </row>
    <row r="16" spans="2:17" x14ac:dyDescent="0.25">
      <c r="B16" s="36" t="s">
        <v>45</v>
      </c>
      <c r="C16" s="27">
        <v>106.05</v>
      </c>
      <c r="D16" s="9">
        <v>109.91</v>
      </c>
      <c r="E16" s="9">
        <v>103.16</v>
      </c>
      <c r="F16" s="9">
        <v>97.82</v>
      </c>
      <c r="G16" s="9">
        <v>105.89</v>
      </c>
      <c r="H16" s="9">
        <v>116.82</v>
      </c>
      <c r="I16" s="9">
        <v>101.11</v>
      </c>
      <c r="J16" s="9">
        <v>104.95</v>
      </c>
      <c r="K16" s="9">
        <v>108.03</v>
      </c>
      <c r="L16" s="30">
        <v>103.36</v>
      </c>
      <c r="M16" s="30">
        <v>105.71</v>
      </c>
      <c r="N16" s="30">
        <v>102.98</v>
      </c>
      <c r="O16" s="25">
        <f t="shared" si="0"/>
        <v>102.56781650000001</v>
      </c>
      <c r="P16" s="25">
        <f t="shared" si="1"/>
        <v>0.11726922819078184</v>
      </c>
      <c r="Q16" s="29"/>
    </row>
    <row r="17" spans="2:17" x14ac:dyDescent="0.25">
      <c r="B17" s="36" t="s">
        <v>46</v>
      </c>
      <c r="C17" s="27">
        <v>107.27</v>
      </c>
      <c r="D17" s="9">
        <v>109.94</v>
      </c>
      <c r="E17" s="9">
        <v>109.18</v>
      </c>
      <c r="F17" s="9">
        <v>97.35</v>
      </c>
      <c r="G17" s="9">
        <v>105.74</v>
      </c>
      <c r="H17" s="9">
        <v>116.8</v>
      </c>
      <c r="I17" s="9">
        <v>98.95</v>
      </c>
      <c r="J17" s="9">
        <v>104.95</v>
      </c>
      <c r="K17" s="9">
        <v>111.31</v>
      </c>
      <c r="L17" s="30">
        <v>104.56</v>
      </c>
      <c r="M17" s="30">
        <v>105.95</v>
      </c>
      <c r="N17" s="30">
        <v>102.99</v>
      </c>
      <c r="O17" s="25">
        <f t="shared" si="0"/>
        <v>102.68147120000002</v>
      </c>
      <c r="P17" s="25">
        <f t="shared" si="1"/>
        <v>0.11080931999757652</v>
      </c>
      <c r="Q17" s="29"/>
    </row>
    <row r="18" spans="2:17" x14ac:dyDescent="0.25">
      <c r="B18" s="36" t="s">
        <v>47</v>
      </c>
      <c r="C18" s="27">
        <v>106.39</v>
      </c>
      <c r="D18" s="9">
        <v>109.92</v>
      </c>
      <c r="E18" s="9">
        <v>104.56</v>
      </c>
      <c r="F18" s="9">
        <v>96.76</v>
      </c>
      <c r="G18" s="9">
        <v>106.54</v>
      </c>
      <c r="H18" s="9">
        <v>117.58</v>
      </c>
      <c r="I18" s="9">
        <v>96.16</v>
      </c>
      <c r="J18" s="9">
        <v>104.98</v>
      </c>
      <c r="K18" s="9">
        <v>111.05</v>
      </c>
      <c r="L18" s="30">
        <v>104.56</v>
      </c>
      <c r="M18" s="30">
        <v>105.97</v>
      </c>
      <c r="N18" s="30">
        <v>102.95</v>
      </c>
      <c r="O18" s="25">
        <f t="shared" si="0"/>
        <v>101.90594900000001</v>
      </c>
      <c r="P18" s="25">
        <f t="shared" si="1"/>
        <v>-0.75526985632049615</v>
      </c>
      <c r="Q18" s="29"/>
    </row>
    <row r="19" spans="2:17" x14ac:dyDescent="0.25">
      <c r="B19" s="36" t="s">
        <v>48</v>
      </c>
      <c r="C19" s="27">
        <v>106.83</v>
      </c>
      <c r="D19" s="9">
        <v>109.85</v>
      </c>
      <c r="E19" s="9">
        <v>106.08</v>
      </c>
      <c r="F19" s="9">
        <v>96.65</v>
      </c>
      <c r="G19" s="9">
        <v>105.42</v>
      </c>
      <c r="H19" s="9">
        <v>118.38</v>
      </c>
      <c r="I19" s="9">
        <v>94.84</v>
      </c>
      <c r="J19" s="9">
        <v>104.98</v>
      </c>
      <c r="K19" s="9">
        <v>112.55</v>
      </c>
      <c r="L19" s="30">
        <v>104.59</v>
      </c>
      <c r="M19" s="30">
        <v>106.47</v>
      </c>
      <c r="N19" s="30">
        <v>103.1</v>
      </c>
      <c r="O19" s="25">
        <f t="shared" si="0"/>
        <v>101.89105309999999</v>
      </c>
      <c r="P19" s="25">
        <f t="shared" si="1"/>
        <v>-1.4617301684726261E-2</v>
      </c>
      <c r="Q19" s="29"/>
    </row>
    <row r="20" spans="2:17" x14ac:dyDescent="0.25">
      <c r="B20" s="36" t="s">
        <v>49</v>
      </c>
      <c r="C20" s="27">
        <v>107.53</v>
      </c>
      <c r="D20" s="9">
        <v>109.86</v>
      </c>
      <c r="E20" s="9">
        <v>106.09</v>
      </c>
      <c r="F20" s="9">
        <v>96.02</v>
      </c>
      <c r="G20" s="9">
        <v>104.07</v>
      </c>
      <c r="H20" s="9">
        <v>118.37</v>
      </c>
      <c r="I20" s="9">
        <v>93.71</v>
      </c>
      <c r="J20" s="9">
        <v>104.98</v>
      </c>
      <c r="K20" s="9">
        <v>112.88</v>
      </c>
      <c r="L20" s="30">
        <v>104.22</v>
      </c>
      <c r="M20" s="30">
        <v>105.93</v>
      </c>
      <c r="N20" s="30">
        <v>103.12</v>
      </c>
      <c r="O20" s="25">
        <f t="shared" si="0"/>
        <v>101.52188039999999</v>
      </c>
      <c r="P20" s="25">
        <f t="shared" si="1"/>
        <v>-0.36232101717280923</v>
      </c>
      <c r="Q20" s="29"/>
    </row>
    <row r="21" spans="2:17" x14ac:dyDescent="0.25">
      <c r="B21" s="36" t="s">
        <v>50</v>
      </c>
      <c r="C21" s="27">
        <v>107.41</v>
      </c>
      <c r="D21" s="9">
        <v>109.91</v>
      </c>
      <c r="E21" s="9">
        <v>103.12</v>
      </c>
      <c r="F21" s="9">
        <v>96.96</v>
      </c>
      <c r="G21" s="9">
        <v>104.58</v>
      </c>
      <c r="H21" s="9">
        <v>119.64</v>
      </c>
      <c r="I21" s="9">
        <v>91.04</v>
      </c>
      <c r="J21" s="9">
        <v>106.68</v>
      </c>
      <c r="K21" s="9">
        <v>111.52</v>
      </c>
      <c r="L21" s="30">
        <v>104.51</v>
      </c>
      <c r="M21" s="30">
        <v>106.37</v>
      </c>
      <c r="N21" s="30">
        <v>103.03</v>
      </c>
      <c r="O21" s="25">
        <f t="shared" si="0"/>
        <v>101.48443730000001</v>
      </c>
      <c r="P21" s="25">
        <f t="shared" si="1"/>
        <v>-3.6881803067918717E-2</v>
      </c>
      <c r="Q21" s="29">
        <f>(O21-O9)/O9*100</f>
        <v>-0.65261554445340242</v>
      </c>
    </row>
    <row r="22" spans="2:17" x14ac:dyDescent="0.25">
      <c r="B22" s="36" t="s">
        <v>51</v>
      </c>
      <c r="C22" s="27">
        <v>108.18</v>
      </c>
      <c r="D22" s="9">
        <v>109.99</v>
      </c>
      <c r="E22" s="9">
        <v>106.71</v>
      </c>
      <c r="F22" s="9">
        <v>95.57</v>
      </c>
      <c r="G22" s="9">
        <v>107.06</v>
      </c>
      <c r="H22" s="9">
        <v>119.13</v>
      </c>
      <c r="I22" s="9">
        <v>88.54</v>
      </c>
      <c r="J22" s="9">
        <v>106.68</v>
      </c>
      <c r="K22" s="9">
        <v>111.81</v>
      </c>
      <c r="L22" s="30">
        <v>104.51</v>
      </c>
      <c r="M22" s="30">
        <v>106.21</v>
      </c>
      <c r="N22" s="30">
        <v>103.04</v>
      </c>
      <c r="O22" s="25">
        <f t="shared" si="0"/>
        <v>101.05608699999999</v>
      </c>
      <c r="P22" s="25">
        <f t="shared" si="1"/>
        <v>-0.42208471702293154</v>
      </c>
      <c r="Q22" s="29">
        <f t="shared" ref="Q22:Q44" si="2">(O22-O10)/O10*100</f>
        <v>-0.91959315613580994</v>
      </c>
    </row>
    <row r="23" spans="2:17" x14ac:dyDescent="0.25">
      <c r="B23" s="36" t="s">
        <v>52</v>
      </c>
      <c r="C23" s="27">
        <v>106.05</v>
      </c>
      <c r="D23" s="9">
        <v>109.96</v>
      </c>
      <c r="E23" s="9">
        <v>106.04</v>
      </c>
      <c r="F23" s="9">
        <v>95.26</v>
      </c>
      <c r="G23" s="9">
        <v>106.39</v>
      </c>
      <c r="H23" s="9">
        <v>118.96</v>
      </c>
      <c r="I23" s="9">
        <v>87.83</v>
      </c>
      <c r="J23" s="9">
        <v>106.38</v>
      </c>
      <c r="K23" s="9">
        <v>110.06</v>
      </c>
      <c r="L23" s="30">
        <v>110.89</v>
      </c>
      <c r="M23" s="30">
        <v>106.64</v>
      </c>
      <c r="N23" s="30">
        <v>103.11</v>
      </c>
      <c r="O23" s="25">
        <f t="shared" si="0"/>
        <v>100.83071519999999</v>
      </c>
      <c r="P23" s="25">
        <f t="shared" si="1"/>
        <v>-0.22301655119498631</v>
      </c>
      <c r="Q23" s="29">
        <f t="shared" si="2"/>
        <v>-1.1797586948547656</v>
      </c>
    </row>
    <row r="24" spans="2:17" x14ac:dyDescent="0.25">
      <c r="B24" s="36" t="s">
        <v>53</v>
      </c>
      <c r="C24" s="27">
        <v>105.1</v>
      </c>
      <c r="D24" s="9">
        <v>109.84</v>
      </c>
      <c r="E24" s="9">
        <v>104.61</v>
      </c>
      <c r="F24" s="9">
        <v>95.98</v>
      </c>
      <c r="G24" s="9">
        <v>107.7</v>
      </c>
      <c r="H24" s="9">
        <v>119.14</v>
      </c>
      <c r="I24" s="9">
        <v>90.08</v>
      </c>
      <c r="J24" s="9">
        <v>106.36</v>
      </c>
      <c r="K24" s="9">
        <v>110.8</v>
      </c>
      <c r="L24" s="30">
        <v>110.89</v>
      </c>
      <c r="M24" s="30">
        <v>107.01</v>
      </c>
      <c r="N24" s="30">
        <v>103.68</v>
      </c>
      <c r="O24" s="25">
        <f t="shared" si="0"/>
        <v>101.37040489999998</v>
      </c>
      <c r="P24" s="25">
        <f t="shared" si="1"/>
        <v>0.5352433521169716</v>
      </c>
      <c r="Q24" s="29">
        <f t="shared" si="2"/>
        <v>-0.5765566675270235</v>
      </c>
    </row>
    <row r="25" spans="2:17" x14ac:dyDescent="0.25">
      <c r="B25" s="36" t="s">
        <v>54</v>
      </c>
      <c r="C25" s="27">
        <v>105</v>
      </c>
      <c r="D25" s="9">
        <v>109.86</v>
      </c>
      <c r="E25" s="9">
        <v>104.61</v>
      </c>
      <c r="F25" s="9">
        <v>96.03</v>
      </c>
      <c r="G25" s="9">
        <v>107.58</v>
      </c>
      <c r="H25" s="9">
        <v>118.96</v>
      </c>
      <c r="I25" s="9">
        <v>94.54</v>
      </c>
      <c r="J25" s="9">
        <v>106.36</v>
      </c>
      <c r="K25" s="9">
        <v>111</v>
      </c>
      <c r="L25" s="30">
        <v>110.89</v>
      </c>
      <c r="M25" s="30">
        <v>107.37</v>
      </c>
      <c r="N25" s="30">
        <v>103.42</v>
      </c>
      <c r="O25" s="25">
        <f t="shared" si="0"/>
        <v>101.90784719999999</v>
      </c>
      <c r="P25" s="25">
        <f t="shared" si="1"/>
        <v>0.53017673208485849</v>
      </c>
      <c r="Q25" s="29">
        <f t="shared" si="2"/>
        <v>-6.8389339936236915E-2</v>
      </c>
    </row>
    <row r="26" spans="2:17" x14ac:dyDescent="0.25">
      <c r="B26" s="36" t="s">
        <v>55</v>
      </c>
      <c r="C26" s="27">
        <v>104.91</v>
      </c>
      <c r="D26" s="9">
        <v>109.86</v>
      </c>
      <c r="E26" s="9">
        <v>104.65</v>
      </c>
      <c r="F26" s="9">
        <v>96.15</v>
      </c>
      <c r="G26" s="9">
        <v>107.38</v>
      </c>
      <c r="H26" s="9">
        <v>119.05</v>
      </c>
      <c r="I26" s="9">
        <v>97.18</v>
      </c>
      <c r="J26" s="9">
        <v>106.36</v>
      </c>
      <c r="K26" s="9">
        <v>111.06</v>
      </c>
      <c r="L26" s="30">
        <v>110.89</v>
      </c>
      <c r="M26" s="30">
        <v>105.32</v>
      </c>
      <c r="N26" s="30">
        <v>103.44</v>
      </c>
      <c r="O26" s="25">
        <f t="shared" si="0"/>
        <v>102.15164060000001</v>
      </c>
      <c r="P26" s="25">
        <f t="shared" si="1"/>
        <v>0.23922927105069444</v>
      </c>
      <c r="Q26" s="29">
        <f t="shared" si="2"/>
        <v>-0.2613873211409834</v>
      </c>
    </row>
    <row r="27" spans="2:17" x14ac:dyDescent="0.25">
      <c r="B27" s="36" t="s">
        <v>56</v>
      </c>
      <c r="C27" s="27">
        <v>104.13</v>
      </c>
      <c r="D27" s="9">
        <v>110.78</v>
      </c>
      <c r="E27" s="9">
        <v>105.4</v>
      </c>
      <c r="F27" s="9">
        <v>96.41</v>
      </c>
      <c r="G27" s="9">
        <v>106.43</v>
      </c>
      <c r="H27" s="9">
        <v>118.99</v>
      </c>
      <c r="I27" s="9">
        <v>97.26</v>
      </c>
      <c r="J27" s="9">
        <v>106.36</v>
      </c>
      <c r="K27" s="9">
        <v>111.05</v>
      </c>
      <c r="L27" s="30">
        <v>110.87</v>
      </c>
      <c r="M27" s="30">
        <v>105.2</v>
      </c>
      <c r="N27" s="30">
        <v>103.45</v>
      </c>
      <c r="O27" s="25">
        <f t="shared" si="0"/>
        <v>102.15210879999999</v>
      </c>
      <c r="P27" s="25">
        <f t="shared" si="1"/>
        <v>4.5833820899597068E-4</v>
      </c>
      <c r="Q27" s="29">
        <f t="shared" si="2"/>
        <v>-0.28850639559987623</v>
      </c>
    </row>
    <row r="28" spans="2:17" x14ac:dyDescent="0.25">
      <c r="B28" s="36" t="s">
        <v>57</v>
      </c>
      <c r="C28" s="27">
        <v>103.77</v>
      </c>
      <c r="D28" s="9">
        <v>110.77</v>
      </c>
      <c r="E28" s="9">
        <v>106.17</v>
      </c>
      <c r="F28" s="9">
        <v>97.13</v>
      </c>
      <c r="G28" s="9">
        <v>106.64</v>
      </c>
      <c r="H28" s="9">
        <v>118.44</v>
      </c>
      <c r="I28" s="9">
        <v>95.48</v>
      </c>
      <c r="J28" s="9">
        <v>106.34</v>
      </c>
      <c r="K28" s="9">
        <v>109.32</v>
      </c>
      <c r="L28" s="30">
        <v>110.89</v>
      </c>
      <c r="M28" s="30">
        <v>105.2</v>
      </c>
      <c r="N28" s="30">
        <v>103.45</v>
      </c>
      <c r="O28" s="25">
        <f t="shared" si="0"/>
        <v>102.10189249999996</v>
      </c>
      <c r="P28" s="25">
        <f t="shared" si="1"/>
        <v>-4.9158358637850126E-2</v>
      </c>
      <c r="Q28" s="29">
        <f t="shared" si="2"/>
        <v>-0.45425945086784963</v>
      </c>
    </row>
    <row r="29" spans="2:17" x14ac:dyDescent="0.25">
      <c r="B29" s="36" t="s">
        <v>58</v>
      </c>
      <c r="C29" s="27">
        <v>104.85</v>
      </c>
      <c r="D29" s="9">
        <v>110.77</v>
      </c>
      <c r="E29" s="9">
        <v>106.77</v>
      </c>
      <c r="F29" s="9">
        <v>97.81</v>
      </c>
      <c r="G29" s="9">
        <v>107.34</v>
      </c>
      <c r="H29" s="9">
        <v>118.32</v>
      </c>
      <c r="I29" s="9">
        <v>96.6</v>
      </c>
      <c r="J29" s="9">
        <v>106.31</v>
      </c>
      <c r="K29" s="9">
        <v>109.01</v>
      </c>
      <c r="L29" s="30">
        <v>109.6</v>
      </c>
      <c r="M29" s="30">
        <v>99.76</v>
      </c>
      <c r="N29" s="30">
        <v>103.35</v>
      </c>
      <c r="O29" s="25">
        <f t="shared" si="0"/>
        <v>102.2376266</v>
      </c>
      <c r="P29" s="25">
        <f t="shared" si="1"/>
        <v>0.13293984731971165</v>
      </c>
      <c r="Q29" s="29">
        <f t="shared" si="2"/>
        <v>-0.43225383782777327</v>
      </c>
    </row>
    <row r="30" spans="2:17" x14ac:dyDescent="0.25">
      <c r="B30" s="36" t="s">
        <v>59</v>
      </c>
      <c r="C30" s="27">
        <v>106.69</v>
      </c>
      <c r="D30" s="9">
        <v>106.69</v>
      </c>
      <c r="E30" s="9">
        <v>106.77</v>
      </c>
      <c r="F30" s="9">
        <v>97.73</v>
      </c>
      <c r="G30" s="9">
        <v>107.13</v>
      </c>
      <c r="H30" s="9">
        <v>119.03</v>
      </c>
      <c r="I30" s="9">
        <v>95.8</v>
      </c>
      <c r="J30" s="9">
        <v>106.31</v>
      </c>
      <c r="K30" s="9">
        <v>108.97</v>
      </c>
      <c r="L30" s="30">
        <v>109.6</v>
      </c>
      <c r="M30" s="30">
        <v>99.9</v>
      </c>
      <c r="N30" s="30">
        <v>103.74</v>
      </c>
      <c r="O30" s="25">
        <f t="shared" si="0"/>
        <v>102.36148729999999</v>
      </c>
      <c r="P30" s="25">
        <f t="shared" si="1"/>
        <v>0.12114981941491441</v>
      </c>
      <c r="Q30" s="29">
        <f t="shared" si="2"/>
        <v>0.44701835807445001</v>
      </c>
    </row>
    <row r="31" spans="2:17" x14ac:dyDescent="0.25">
      <c r="B31" s="36" t="s">
        <v>60</v>
      </c>
      <c r="C31" s="27">
        <v>104.85</v>
      </c>
      <c r="D31" s="9">
        <v>104.85</v>
      </c>
      <c r="E31" s="9">
        <v>106.49</v>
      </c>
      <c r="F31" s="9">
        <v>98.28</v>
      </c>
      <c r="G31" s="9">
        <v>108.57</v>
      </c>
      <c r="H31" s="9">
        <v>119.13</v>
      </c>
      <c r="I31" s="9">
        <v>95.83</v>
      </c>
      <c r="J31" s="9">
        <v>109.44</v>
      </c>
      <c r="K31" s="9">
        <v>106.55</v>
      </c>
      <c r="L31" s="30">
        <v>109.57</v>
      </c>
      <c r="M31" s="30">
        <v>99.92</v>
      </c>
      <c r="N31" s="30">
        <v>103.36</v>
      </c>
      <c r="O31" s="25">
        <f t="shared" si="0"/>
        <v>102.41348049999999</v>
      </c>
      <c r="P31" s="25">
        <f t="shared" si="1"/>
        <v>5.0793712920189568E-2</v>
      </c>
      <c r="Q31" s="29">
        <f t="shared" si="2"/>
        <v>0.51273137739313246</v>
      </c>
    </row>
    <row r="32" spans="2:17" x14ac:dyDescent="0.25">
      <c r="B32" s="36" t="s">
        <v>61</v>
      </c>
      <c r="C32" s="27">
        <v>104.76</v>
      </c>
      <c r="D32" s="9">
        <v>104.76</v>
      </c>
      <c r="E32" s="9">
        <v>106.6</v>
      </c>
      <c r="F32" s="9">
        <v>97.91</v>
      </c>
      <c r="G32" s="9">
        <v>108.46</v>
      </c>
      <c r="H32" s="9">
        <v>119.04</v>
      </c>
      <c r="I32" s="9">
        <v>95.13</v>
      </c>
      <c r="J32" s="9">
        <v>109.44</v>
      </c>
      <c r="K32" s="9">
        <v>109.88</v>
      </c>
      <c r="L32" s="30">
        <v>109.47</v>
      </c>
      <c r="M32" s="30">
        <v>99.72</v>
      </c>
      <c r="N32" s="30">
        <v>103.12</v>
      </c>
      <c r="O32" s="25">
        <f t="shared" si="0"/>
        <v>102.2245164</v>
      </c>
      <c r="P32" s="25">
        <f t="shared" si="1"/>
        <v>-0.18451096386670762</v>
      </c>
      <c r="Q32" s="29">
        <f t="shared" si="2"/>
        <v>0.69210301979396016</v>
      </c>
    </row>
    <row r="33" spans="2:17" x14ac:dyDescent="0.25">
      <c r="B33" s="36" t="s">
        <v>62</v>
      </c>
      <c r="C33" s="27">
        <v>103.55</v>
      </c>
      <c r="D33" s="9">
        <v>110.98</v>
      </c>
      <c r="E33" s="9">
        <v>106.84</v>
      </c>
      <c r="F33" s="9">
        <v>97.28</v>
      </c>
      <c r="G33" s="9">
        <v>108.26</v>
      </c>
      <c r="H33" s="9">
        <v>119.14</v>
      </c>
      <c r="I33" s="9">
        <v>94.29</v>
      </c>
      <c r="J33" s="9">
        <v>109.44</v>
      </c>
      <c r="K33" s="9">
        <v>110.11</v>
      </c>
      <c r="L33" s="30">
        <v>109.47</v>
      </c>
      <c r="M33" s="30">
        <v>105.68</v>
      </c>
      <c r="N33" s="30">
        <v>103.55</v>
      </c>
      <c r="O33" s="25">
        <f t="shared" si="0"/>
        <v>102.24303569999999</v>
      </c>
      <c r="P33" s="25">
        <f t="shared" si="1"/>
        <v>1.811629993682624E-2</v>
      </c>
      <c r="Q33" s="29">
        <f t="shared" si="2"/>
        <v>0.74750219854643907</v>
      </c>
    </row>
    <row r="34" spans="2:17" x14ac:dyDescent="0.25">
      <c r="B34" s="36" t="s">
        <v>63</v>
      </c>
      <c r="C34" s="27">
        <v>104.48</v>
      </c>
      <c r="D34" s="9">
        <v>114.13</v>
      </c>
      <c r="E34" s="9">
        <v>106.84</v>
      </c>
      <c r="F34" s="9">
        <v>101.95</v>
      </c>
      <c r="G34" s="9">
        <v>108.65</v>
      </c>
      <c r="H34" s="9">
        <v>119.47</v>
      </c>
      <c r="I34" s="9">
        <v>94.63</v>
      </c>
      <c r="J34" s="9">
        <v>109.44</v>
      </c>
      <c r="K34" s="9">
        <v>110.47</v>
      </c>
      <c r="L34" s="30">
        <v>111.11</v>
      </c>
      <c r="M34" s="30">
        <v>105.79</v>
      </c>
      <c r="N34" s="30">
        <v>103.26</v>
      </c>
      <c r="O34" s="25">
        <f t="shared" si="0"/>
        <v>103.97643079999999</v>
      </c>
      <c r="P34" s="25">
        <f t="shared" si="1"/>
        <v>1.6953674038846986</v>
      </c>
      <c r="Q34" s="29">
        <f t="shared" si="2"/>
        <v>2.889824736633626</v>
      </c>
    </row>
    <row r="35" spans="2:17" x14ac:dyDescent="0.25">
      <c r="B35" s="36" t="s">
        <v>64</v>
      </c>
      <c r="C35" s="27">
        <v>104.58</v>
      </c>
      <c r="D35" s="9">
        <v>111.35</v>
      </c>
      <c r="E35" s="9">
        <v>106.49</v>
      </c>
      <c r="F35" s="9">
        <v>100.29</v>
      </c>
      <c r="G35" s="9">
        <v>108.63</v>
      </c>
      <c r="H35" s="9">
        <v>119.47</v>
      </c>
      <c r="I35" s="9">
        <v>94.63</v>
      </c>
      <c r="J35" s="9">
        <v>109.44</v>
      </c>
      <c r="K35" s="9">
        <v>110.52</v>
      </c>
      <c r="L35" s="30">
        <v>111.36</v>
      </c>
      <c r="M35" s="30">
        <v>105.78</v>
      </c>
      <c r="N35" s="30">
        <v>103.27</v>
      </c>
      <c r="O35" s="25">
        <f t="shared" si="0"/>
        <v>103.43219819999999</v>
      </c>
      <c r="P35" s="25">
        <f t="shared" si="1"/>
        <v>-0.52341919780535584</v>
      </c>
      <c r="Q35" s="29">
        <f t="shared" si="2"/>
        <v>2.5800501313909177</v>
      </c>
    </row>
    <row r="36" spans="2:17" x14ac:dyDescent="0.25">
      <c r="B36" s="36" t="s">
        <v>65</v>
      </c>
      <c r="C36" s="27">
        <v>104.44</v>
      </c>
      <c r="D36" s="9">
        <v>111.17</v>
      </c>
      <c r="E36" s="9">
        <v>105.54</v>
      </c>
      <c r="F36" s="9">
        <v>99.74</v>
      </c>
      <c r="G36" s="9">
        <v>104.75</v>
      </c>
      <c r="H36" s="9">
        <v>119.38</v>
      </c>
      <c r="I36" s="9">
        <v>94.4</v>
      </c>
      <c r="J36" s="9">
        <v>109.5</v>
      </c>
      <c r="K36" s="9">
        <v>110.67</v>
      </c>
      <c r="L36" s="30">
        <v>108.77</v>
      </c>
      <c r="M36" s="30">
        <v>106.08</v>
      </c>
      <c r="N36" s="30">
        <v>102.93</v>
      </c>
      <c r="O36" s="25">
        <f t="shared" si="0"/>
        <v>102.85107069999998</v>
      </c>
      <c r="P36" s="25">
        <f t="shared" si="1"/>
        <v>-0.56184390365205261</v>
      </c>
      <c r="Q36" s="29">
        <f t="shared" si="2"/>
        <v>1.4606489946061143</v>
      </c>
    </row>
    <row r="37" spans="2:17" x14ac:dyDescent="0.25">
      <c r="B37" s="36" t="s">
        <v>66</v>
      </c>
      <c r="C37" s="27">
        <v>104.61</v>
      </c>
      <c r="D37" s="9">
        <v>111.13</v>
      </c>
      <c r="E37" s="9">
        <v>105.52</v>
      </c>
      <c r="F37" s="9">
        <v>100.24</v>
      </c>
      <c r="G37" s="9">
        <v>105.31</v>
      </c>
      <c r="H37" s="9">
        <v>119.38</v>
      </c>
      <c r="I37" s="9">
        <v>95.11</v>
      </c>
      <c r="J37" s="9">
        <v>109.5</v>
      </c>
      <c r="K37" s="9">
        <v>110.66</v>
      </c>
      <c r="L37" s="30">
        <v>108.77</v>
      </c>
      <c r="M37" s="30">
        <v>105.77</v>
      </c>
      <c r="N37" s="30">
        <v>102.98</v>
      </c>
      <c r="O37" s="25">
        <f t="shared" si="0"/>
        <v>103.13192099999999</v>
      </c>
      <c r="P37" s="25">
        <f t="shared" si="1"/>
        <v>0.27306502313350406</v>
      </c>
      <c r="Q37" s="29">
        <f t="shared" si="2"/>
        <v>1.2011575493275648</v>
      </c>
    </row>
    <row r="38" spans="2:17" x14ac:dyDescent="0.25">
      <c r="B38" s="36" t="s">
        <v>67</v>
      </c>
      <c r="C38" s="27">
        <v>105.2</v>
      </c>
      <c r="D38" s="9">
        <v>111.18</v>
      </c>
      <c r="E38" s="9">
        <v>103.36</v>
      </c>
      <c r="F38" s="9">
        <v>101.1</v>
      </c>
      <c r="G38" s="9">
        <v>105.74</v>
      </c>
      <c r="H38" s="9">
        <v>120.16</v>
      </c>
      <c r="I38" s="9">
        <v>94.55</v>
      </c>
      <c r="J38" s="9">
        <v>109.5</v>
      </c>
      <c r="K38" s="9">
        <v>111.98</v>
      </c>
      <c r="L38" s="30">
        <v>108.77</v>
      </c>
      <c r="M38" s="30">
        <v>105.24</v>
      </c>
      <c r="N38" s="30">
        <v>102.6</v>
      </c>
      <c r="O38" s="25">
        <f t="shared" si="0"/>
        <v>103.30307349999998</v>
      </c>
      <c r="P38" s="25">
        <f t="shared" si="1"/>
        <v>0.16595492291857042</v>
      </c>
      <c r="Q38" s="29">
        <f t="shared" si="2"/>
        <v>1.1271800366953428</v>
      </c>
    </row>
    <row r="39" spans="2:17" x14ac:dyDescent="0.25">
      <c r="B39" s="36" t="s">
        <v>68</v>
      </c>
      <c r="C39" s="27">
        <v>105.3</v>
      </c>
      <c r="D39" s="9">
        <v>112.45</v>
      </c>
      <c r="E39" s="9">
        <v>103.93</v>
      </c>
      <c r="F39" s="9">
        <v>99.79</v>
      </c>
      <c r="G39" s="9">
        <v>104.8</v>
      </c>
      <c r="H39" s="9">
        <v>120.3</v>
      </c>
      <c r="I39" s="9">
        <v>94.07</v>
      </c>
      <c r="J39" s="9">
        <v>109.73</v>
      </c>
      <c r="K39" s="9">
        <v>110.98</v>
      </c>
      <c r="L39" s="30">
        <v>108.77</v>
      </c>
      <c r="M39" s="30">
        <v>106.66</v>
      </c>
      <c r="N39" s="30">
        <v>102.55</v>
      </c>
      <c r="O39" s="25">
        <f t="shared" si="0"/>
        <v>102.88654949999999</v>
      </c>
      <c r="P39" s="25">
        <f t="shared" si="1"/>
        <v>-0.4032058155559094</v>
      </c>
      <c r="Q39" s="29">
        <f t="shared" si="2"/>
        <v>0.71896773216686971</v>
      </c>
    </row>
    <row r="40" spans="2:17" x14ac:dyDescent="0.25">
      <c r="B40" s="36" t="s">
        <v>69</v>
      </c>
      <c r="C40" s="27">
        <v>106.41</v>
      </c>
      <c r="D40" s="9">
        <v>112.68</v>
      </c>
      <c r="E40" s="9">
        <v>104.51</v>
      </c>
      <c r="F40" s="9">
        <v>101.02</v>
      </c>
      <c r="G40" s="9">
        <v>104.56</v>
      </c>
      <c r="H40" s="9">
        <v>120.3</v>
      </c>
      <c r="I40" s="9">
        <v>94.37</v>
      </c>
      <c r="J40" s="9">
        <v>111.6</v>
      </c>
      <c r="K40" s="9">
        <v>112.09</v>
      </c>
      <c r="L40" s="30">
        <v>108.77</v>
      </c>
      <c r="M40" s="30">
        <v>106.71</v>
      </c>
      <c r="N40" s="30">
        <v>102.57</v>
      </c>
      <c r="O40" s="25">
        <f t="shared" si="0"/>
        <v>103.55939719999998</v>
      </c>
      <c r="P40" s="25">
        <f t="shared" si="1"/>
        <v>0.65397051730264444</v>
      </c>
      <c r="Q40" s="29">
        <f t="shared" si="2"/>
        <v>1.4275001807630705</v>
      </c>
    </row>
    <row r="41" spans="2:17" x14ac:dyDescent="0.25">
      <c r="B41" s="36" t="s">
        <v>70</v>
      </c>
      <c r="C41" s="27">
        <v>105.4</v>
      </c>
      <c r="D41" s="9">
        <v>112.68</v>
      </c>
      <c r="E41" s="9">
        <v>104.48</v>
      </c>
      <c r="F41" s="9">
        <v>100.35</v>
      </c>
      <c r="G41" s="9">
        <v>103.35</v>
      </c>
      <c r="H41" s="9">
        <v>120.5</v>
      </c>
      <c r="I41" s="9">
        <v>95.61</v>
      </c>
      <c r="J41" s="9">
        <v>111.6</v>
      </c>
      <c r="K41" s="9">
        <v>112.06</v>
      </c>
      <c r="L41" s="30">
        <v>108.56</v>
      </c>
      <c r="M41" s="30">
        <v>106.87</v>
      </c>
      <c r="N41" s="30">
        <v>101.62</v>
      </c>
      <c r="O41" s="25">
        <f t="shared" si="0"/>
        <v>103.20866819999998</v>
      </c>
      <c r="P41" s="25">
        <f t="shared" si="1"/>
        <v>-0.33867423863297769</v>
      </c>
      <c r="Q41" s="29">
        <f t="shared" si="2"/>
        <v>0.94978887156597813</v>
      </c>
    </row>
    <row r="42" spans="2:17" x14ac:dyDescent="0.25">
      <c r="B42" s="36" t="s">
        <v>71</v>
      </c>
      <c r="C42" s="27">
        <v>106.41</v>
      </c>
      <c r="D42" s="9">
        <v>112.63</v>
      </c>
      <c r="E42" s="9">
        <v>104.48</v>
      </c>
      <c r="F42" s="9">
        <v>99.88</v>
      </c>
      <c r="G42" s="9">
        <v>103.06</v>
      </c>
      <c r="H42" s="9">
        <v>120.37</v>
      </c>
      <c r="I42" s="9">
        <v>96.38</v>
      </c>
      <c r="J42" s="9">
        <v>111.61</v>
      </c>
      <c r="K42" s="9">
        <v>112.06</v>
      </c>
      <c r="L42" s="30">
        <v>108.66</v>
      </c>
      <c r="M42" s="30">
        <v>107.18</v>
      </c>
      <c r="N42" s="30">
        <v>101.73</v>
      </c>
      <c r="O42" s="25">
        <f t="shared" si="0"/>
        <v>103.2761318</v>
      </c>
      <c r="P42" s="25">
        <f t="shared" si="1"/>
        <v>6.5366215044353068E-2</v>
      </c>
      <c r="Q42" s="29">
        <f t="shared" si="2"/>
        <v>0.89354358179593252</v>
      </c>
    </row>
    <row r="43" spans="2:17" x14ac:dyDescent="0.25">
      <c r="B43" s="36" t="s">
        <v>72</v>
      </c>
      <c r="C43" s="27">
        <v>106.83</v>
      </c>
      <c r="D43" s="9">
        <v>112.63</v>
      </c>
      <c r="E43" s="9">
        <v>100.53</v>
      </c>
      <c r="F43" s="9">
        <v>101.29</v>
      </c>
      <c r="G43" s="9">
        <v>105.39</v>
      </c>
      <c r="H43" s="9">
        <v>120.03</v>
      </c>
      <c r="I43" s="9">
        <v>99.49</v>
      </c>
      <c r="J43" s="9">
        <v>112.4</v>
      </c>
      <c r="K43" s="9">
        <v>113.09</v>
      </c>
      <c r="L43" s="30">
        <v>108.66</v>
      </c>
      <c r="M43" s="30">
        <v>107.32</v>
      </c>
      <c r="N43" s="30">
        <v>102.53</v>
      </c>
      <c r="O43" s="25">
        <f t="shared" si="0"/>
        <v>104.2572974</v>
      </c>
      <c r="P43" s="25">
        <f t="shared" si="1"/>
        <v>0.95004100453731066</v>
      </c>
      <c r="Q43" s="29">
        <f t="shared" si="2"/>
        <v>1.8003654313847945</v>
      </c>
    </row>
    <row r="44" spans="2:17" x14ac:dyDescent="0.25">
      <c r="B44" s="36" t="s">
        <v>73</v>
      </c>
      <c r="C44" s="27">
        <v>106.7</v>
      </c>
      <c r="D44" s="9">
        <v>112.39</v>
      </c>
      <c r="E44" s="9">
        <v>100.53</v>
      </c>
      <c r="F44" s="9">
        <v>100.74</v>
      </c>
      <c r="G44" s="9">
        <v>104.91</v>
      </c>
      <c r="H44" s="9">
        <v>104.91</v>
      </c>
      <c r="I44" s="9">
        <v>99.81</v>
      </c>
      <c r="J44" s="9">
        <v>112.4</v>
      </c>
      <c r="K44" s="9">
        <v>112.98</v>
      </c>
      <c r="L44" s="30">
        <v>108.59</v>
      </c>
      <c r="M44" s="30">
        <v>107.59</v>
      </c>
      <c r="N44" s="30">
        <v>102.37</v>
      </c>
      <c r="O44" s="25">
        <f t="shared" si="0"/>
        <v>103.40493149999999</v>
      </c>
      <c r="P44" s="25">
        <f t="shared" si="1"/>
        <v>-0.81755994185209857</v>
      </c>
      <c r="Q44" s="29">
        <f t="shared" si="2"/>
        <v>1.1547279865634958</v>
      </c>
    </row>
    <row r="45" spans="2:17" x14ac:dyDescent="0.25">
      <c r="B45" s="36" t="s">
        <v>74</v>
      </c>
      <c r="C45" s="27">
        <v>106.28</v>
      </c>
      <c r="D45" s="9">
        <v>110.46</v>
      </c>
      <c r="E45" s="9">
        <v>100.48</v>
      </c>
      <c r="F45" s="9">
        <v>101.84</v>
      </c>
      <c r="G45" s="9">
        <v>104.06</v>
      </c>
      <c r="H45" s="9">
        <v>120.45</v>
      </c>
      <c r="I45" s="9">
        <v>97.21</v>
      </c>
      <c r="J45" s="9">
        <v>109.2</v>
      </c>
      <c r="K45" s="9">
        <v>112.98</v>
      </c>
      <c r="L45" s="30">
        <v>108.59</v>
      </c>
      <c r="M45" s="30">
        <v>110.07</v>
      </c>
      <c r="N45" s="30">
        <v>102.67</v>
      </c>
      <c r="O45" s="25">
        <f t="shared" si="0"/>
        <v>104.0756858</v>
      </c>
      <c r="P45" s="25">
        <f t="shared" si="1"/>
        <v>0.64866761214382984</v>
      </c>
      <c r="Q45" s="29">
        <f t="shared" ref="Q45:Q108" si="3">(O45-O33)/O33*100</f>
        <v>1.7924449205296917</v>
      </c>
    </row>
    <row r="46" spans="2:17" x14ac:dyDescent="0.25">
      <c r="B46" s="36" t="s">
        <v>75</v>
      </c>
      <c r="C46" s="27">
        <v>106.87</v>
      </c>
      <c r="D46" s="9">
        <v>110.46</v>
      </c>
      <c r="E46" s="9">
        <v>99.98</v>
      </c>
      <c r="F46" s="9">
        <v>102.49</v>
      </c>
      <c r="G46" s="9">
        <v>103.35</v>
      </c>
      <c r="H46" s="9">
        <v>121.46</v>
      </c>
      <c r="I46" s="9">
        <v>97.88</v>
      </c>
      <c r="J46" s="9">
        <v>109.2</v>
      </c>
      <c r="K46" s="9">
        <v>114.85</v>
      </c>
      <c r="L46" s="30">
        <v>108.59</v>
      </c>
      <c r="M46" s="30">
        <v>110.07</v>
      </c>
      <c r="N46" s="30">
        <v>102.56</v>
      </c>
      <c r="O46" s="25">
        <f t="shared" si="0"/>
        <v>104.44837509999998</v>
      </c>
      <c r="P46" s="25">
        <f t="shared" si="1"/>
        <v>0.35809449357476753</v>
      </c>
      <c r="Q46" s="29">
        <f t="shared" si="3"/>
        <v>0.45389546108558093</v>
      </c>
    </row>
    <row r="47" spans="2:17" x14ac:dyDescent="0.25">
      <c r="B47" s="36" t="s">
        <v>76</v>
      </c>
      <c r="C47" s="27">
        <v>105.94</v>
      </c>
      <c r="D47" s="9">
        <v>110.47</v>
      </c>
      <c r="E47" s="9">
        <v>101.78</v>
      </c>
      <c r="F47" s="9">
        <v>101.71</v>
      </c>
      <c r="G47" s="9">
        <v>103.2</v>
      </c>
      <c r="H47" s="9">
        <v>121.67</v>
      </c>
      <c r="I47" s="9">
        <v>97.68</v>
      </c>
      <c r="J47" s="9">
        <v>109.2</v>
      </c>
      <c r="K47" s="9">
        <v>114.85</v>
      </c>
      <c r="L47" s="30">
        <v>108.78</v>
      </c>
      <c r="M47" s="30">
        <v>110.02</v>
      </c>
      <c r="N47" s="30">
        <v>102.42</v>
      </c>
      <c r="O47" s="25">
        <f t="shared" si="0"/>
        <v>104.14548129999999</v>
      </c>
      <c r="P47" s="25">
        <f t="shared" si="1"/>
        <v>-0.28999378851992558</v>
      </c>
      <c r="Q47" s="29">
        <f t="shared" si="3"/>
        <v>0.68961417470870134</v>
      </c>
    </row>
    <row r="48" spans="2:17" x14ac:dyDescent="0.25">
      <c r="B48" s="36" t="s">
        <v>77</v>
      </c>
      <c r="C48" s="27">
        <v>107.06</v>
      </c>
      <c r="D48" s="9">
        <v>110.58</v>
      </c>
      <c r="E48" s="9">
        <v>101.71</v>
      </c>
      <c r="F48" s="9">
        <v>101.69</v>
      </c>
      <c r="G48" s="9">
        <v>102.3</v>
      </c>
      <c r="H48" s="9">
        <v>122.35</v>
      </c>
      <c r="I48" s="9">
        <v>98.32</v>
      </c>
      <c r="J48" s="9">
        <v>109.2</v>
      </c>
      <c r="K48" s="9">
        <v>114.87</v>
      </c>
      <c r="L48" s="30">
        <v>108.78</v>
      </c>
      <c r="M48" s="30">
        <v>110.03</v>
      </c>
      <c r="N48" s="30">
        <v>102.51</v>
      </c>
      <c r="O48" s="25">
        <f t="shared" si="0"/>
        <v>104.33416019999999</v>
      </c>
      <c r="P48" s="25">
        <f t="shared" si="1"/>
        <v>0.18116858998086877</v>
      </c>
      <c r="Q48" s="29">
        <f t="shared" si="3"/>
        <v>1.4419776963974822</v>
      </c>
    </row>
    <row r="49" spans="2:17" x14ac:dyDescent="0.25">
      <c r="B49" s="36" t="s">
        <v>78</v>
      </c>
      <c r="C49" s="27">
        <v>107.23</v>
      </c>
      <c r="D49" s="9">
        <v>110.52</v>
      </c>
      <c r="E49" s="9">
        <v>101.79</v>
      </c>
      <c r="F49" s="9">
        <v>102.02</v>
      </c>
      <c r="G49" s="9">
        <v>105.1</v>
      </c>
      <c r="H49" s="9">
        <v>122.04</v>
      </c>
      <c r="I49" s="9">
        <v>100.53</v>
      </c>
      <c r="J49" s="9">
        <v>109.2</v>
      </c>
      <c r="K49" s="9">
        <v>114.88</v>
      </c>
      <c r="L49" s="30">
        <v>108.78</v>
      </c>
      <c r="M49" s="30">
        <v>110.35</v>
      </c>
      <c r="N49" s="30">
        <v>102.48</v>
      </c>
      <c r="O49" s="25">
        <f t="shared" si="0"/>
        <v>104.86553929999998</v>
      </c>
      <c r="P49" s="25">
        <f t="shared" si="1"/>
        <v>0.50930500516933785</v>
      </c>
      <c r="Q49" s="29">
        <f t="shared" si="3"/>
        <v>1.6809715975328234</v>
      </c>
    </row>
    <row r="50" spans="2:17" x14ac:dyDescent="0.25">
      <c r="B50" s="36" t="s">
        <v>79</v>
      </c>
      <c r="C50" s="27">
        <v>107.61</v>
      </c>
      <c r="D50" s="9">
        <v>110.65</v>
      </c>
      <c r="E50" s="9">
        <v>101.17</v>
      </c>
      <c r="F50" s="9">
        <v>102.98</v>
      </c>
      <c r="G50" s="9">
        <v>105.67</v>
      </c>
      <c r="H50" s="9">
        <v>123.16</v>
      </c>
      <c r="I50" s="9">
        <v>100.28</v>
      </c>
      <c r="J50" s="9">
        <v>109.17</v>
      </c>
      <c r="K50" s="9">
        <v>115.9</v>
      </c>
      <c r="L50" s="30">
        <v>108.73</v>
      </c>
      <c r="M50" s="30">
        <v>109.64</v>
      </c>
      <c r="N50" s="30">
        <v>102.39</v>
      </c>
      <c r="O50" s="25">
        <f t="shared" si="0"/>
        <v>105.1984964</v>
      </c>
      <c r="P50" s="25">
        <f t="shared" si="1"/>
        <v>0.31750859455124725</v>
      </c>
      <c r="Q50" s="29">
        <f t="shared" si="3"/>
        <v>1.8348175284446055</v>
      </c>
    </row>
    <row r="51" spans="2:17" x14ac:dyDescent="0.25">
      <c r="B51" s="36" t="s">
        <v>80</v>
      </c>
      <c r="C51" s="27">
        <v>111.9</v>
      </c>
      <c r="D51" s="9">
        <v>115.15</v>
      </c>
      <c r="E51" s="9">
        <v>107.38</v>
      </c>
      <c r="F51" s="9">
        <v>102.95</v>
      </c>
      <c r="G51" s="9">
        <v>107.02</v>
      </c>
      <c r="H51" s="9">
        <v>124.12</v>
      </c>
      <c r="I51" s="9">
        <v>101.75</v>
      </c>
      <c r="J51" s="9">
        <v>109.17</v>
      </c>
      <c r="K51" s="9">
        <v>116.54</v>
      </c>
      <c r="L51" s="30">
        <v>108.73</v>
      </c>
      <c r="M51" s="30">
        <v>111.51</v>
      </c>
      <c r="N51" s="30">
        <v>107.54</v>
      </c>
      <c r="O51" s="25">
        <f t="shared" si="0"/>
        <v>107.09392240000001</v>
      </c>
      <c r="P51" s="25">
        <f t="shared" si="1"/>
        <v>1.801761493617712</v>
      </c>
      <c r="Q51" s="29">
        <f t="shared" si="3"/>
        <v>4.0893322989707466</v>
      </c>
    </row>
    <row r="52" spans="2:17" x14ac:dyDescent="0.25">
      <c r="B52" s="36" t="s">
        <v>81</v>
      </c>
      <c r="C52" s="27">
        <v>109.95</v>
      </c>
      <c r="D52" s="9">
        <v>115.04</v>
      </c>
      <c r="E52" s="9">
        <v>107.38</v>
      </c>
      <c r="F52" s="9">
        <v>103.3</v>
      </c>
      <c r="G52" s="9">
        <v>107.85</v>
      </c>
      <c r="H52" s="9">
        <v>123.86</v>
      </c>
      <c r="I52" s="9">
        <v>102.15</v>
      </c>
      <c r="J52" s="9">
        <v>109.27</v>
      </c>
      <c r="K52" s="9">
        <v>116.74</v>
      </c>
      <c r="L52" s="30">
        <v>108.73</v>
      </c>
      <c r="M52" s="30">
        <v>110.76</v>
      </c>
      <c r="N52" s="30">
        <v>107.54</v>
      </c>
      <c r="O52" s="25">
        <f t="shared" si="0"/>
        <v>107.04905959999999</v>
      </c>
      <c r="P52" s="25">
        <f t="shared" si="1"/>
        <v>-4.1891079339174901E-2</v>
      </c>
      <c r="Q52" s="29">
        <f t="shared" si="3"/>
        <v>3.3697206572770733</v>
      </c>
    </row>
    <row r="53" spans="2:17" x14ac:dyDescent="0.25">
      <c r="B53" s="36" t="s">
        <v>82</v>
      </c>
      <c r="C53" s="27">
        <v>108.28</v>
      </c>
      <c r="D53" s="9">
        <v>114.77</v>
      </c>
      <c r="E53" s="9">
        <v>107.71</v>
      </c>
      <c r="F53" s="9">
        <v>103.48</v>
      </c>
      <c r="G53" s="9">
        <v>110.46</v>
      </c>
      <c r="H53" s="9">
        <v>121.15</v>
      </c>
      <c r="I53" s="9">
        <v>102.29</v>
      </c>
      <c r="J53" s="9">
        <v>109.3</v>
      </c>
      <c r="K53" s="9">
        <v>116.4</v>
      </c>
      <c r="L53" s="30">
        <v>107.84</v>
      </c>
      <c r="M53" s="30">
        <v>112.11</v>
      </c>
      <c r="N53" s="30">
        <v>107.28</v>
      </c>
      <c r="O53" s="25">
        <f t="shared" si="0"/>
        <v>106.96080889999999</v>
      </c>
      <c r="P53" s="25">
        <f t="shared" si="1"/>
        <v>-8.2439491135897131E-2</v>
      </c>
      <c r="Q53" s="29">
        <f t="shared" si="3"/>
        <v>3.6354898919236449</v>
      </c>
    </row>
    <row r="54" spans="2:17" x14ac:dyDescent="0.25">
      <c r="B54" s="36" t="s">
        <v>83</v>
      </c>
      <c r="C54" s="27">
        <v>107.67</v>
      </c>
      <c r="D54" s="9">
        <v>114.79</v>
      </c>
      <c r="E54" s="9">
        <v>107.71</v>
      </c>
      <c r="F54" s="9">
        <v>103.48</v>
      </c>
      <c r="G54" s="9">
        <v>109.37</v>
      </c>
      <c r="H54" s="9">
        <v>123.74</v>
      </c>
      <c r="I54" s="9">
        <v>102.46</v>
      </c>
      <c r="J54" s="9">
        <v>109.3</v>
      </c>
      <c r="K54" s="9">
        <v>116.4</v>
      </c>
      <c r="L54" s="30">
        <v>107.84</v>
      </c>
      <c r="M54" s="30">
        <v>112.11</v>
      </c>
      <c r="N54" s="30">
        <v>107.59</v>
      </c>
      <c r="O54" s="25">
        <f t="shared" si="0"/>
        <v>107.0289842</v>
      </c>
      <c r="P54" s="25">
        <f t="shared" si="1"/>
        <v>6.373857929940091E-2</v>
      </c>
      <c r="Q54" s="29">
        <f t="shared" si="3"/>
        <v>3.6338041855281751</v>
      </c>
    </row>
    <row r="55" spans="2:17" x14ac:dyDescent="0.25">
      <c r="B55" s="36" t="s">
        <v>84</v>
      </c>
      <c r="C55" s="27">
        <v>107.72</v>
      </c>
      <c r="D55" s="9">
        <v>115</v>
      </c>
      <c r="E55" s="9">
        <v>102.85</v>
      </c>
      <c r="F55" s="9">
        <v>103.48</v>
      </c>
      <c r="G55" s="9">
        <v>109.19</v>
      </c>
      <c r="H55" s="9">
        <v>123.91</v>
      </c>
      <c r="I55" s="9">
        <v>100.82</v>
      </c>
      <c r="J55" s="9">
        <v>107.87</v>
      </c>
      <c r="K55" s="9">
        <v>111.4</v>
      </c>
      <c r="L55" s="30">
        <v>107.84</v>
      </c>
      <c r="M55" s="30">
        <v>111.4</v>
      </c>
      <c r="N55" s="30">
        <v>108.04</v>
      </c>
      <c r="O55" s="25">
        <f t="shared" si="0"/>
        <v>106.4547458</v>
      </c>
      <c r="P55" s="25">
        <f t="shared" si="1"/>
        <v>-0.53652606748742615</v>
      </c>
      <c r="Q55" s="29">
        <f t="shared" si="3"/>
        <v>2.1077166345192437</v>
      </c>
    </row>
    <row r="56" spans="2:17" x14ac:dyDescent="0.25">
      <c r="B56" s="36" t="s">
        <v>85</v>
      </c>
      <c r="C56" s="27">
        <v>107.93</v>
      </c>
      <c r="D56" s="9">
        <v>114.85</v>
      </c>
      <c r="E56" s="9">
        <v>101.99</v>
      </c>
      <c r="F56" s="9">
        <v>103.48</v>
      </c>
      <c r="G56" s="9">
        <v>110.95</v>
      </c>
      <c r="H56" s="9">
        <v>120.95</v>
      </c>
      <c r="I56" s="9">
        <v>98.67</v>
      </c>
      <c r="J56" s="9">
        <v>107.87</v>
      </c>
      <c r="K56" s="9">
        <v>110.89</v>
      </c>
      <c r="L56" s="30">
        <v>108.62</v>
      </c>
      <c r="M56" s="30">
        <v>110.77</v>
      </c>
      <c r="N56" s="30">
        <v>108</v>
      </c>
      <c r="O56" s="25">
        <f t="shared" si="0"/>
        <v>106.09706649999998</v>
      </c>
      <c r="P56" s="25">
        <f t="shared" si="1"/>
        <v>-0.33599187834424865</v>
      </c>
      <c r="Q56" s="29">
        <f t="shared" si="3"/>
        <v>2.6034880164298486</v>
      </c>
    </row>
    <row r="57" spans="2:17" x14ac:dyDescent="0.25">
      <c r="B57" s="36" t="s">
        <v>86</v>
      </c>
      <c r="C57" s="27">
        <v>109.52</v>
      </c>
      <c r="D57" s="9">
        <v>114.55</v>
      </c>
      <c r="E57" s="9">
        <v>105.08</v>
      </c>
      <c r="F57" s="9">
        <v>102.32</v>
      </c>
      <c r="G57" s="9">
        <v>114.46</v>
      </c>
      <c r="H57" s="9">
        <v>121.37</v>
      </c>
      <c r="I57" s="9">
        <v>102.6</v>
      </c>
      <c r="J57" s="9">
        <v>108.03</v>
      </c>
      <c r="K57" s="9">
        <v>107.35</v>
      </c>
      <c r="L57" s="30">
        <v>108.2</v>
      </c>
      <c r="M57" s="30">
        <v>113.52</v>
      </c>
      <c r="N57" s="30">
        <v>108.6</v>
      </c>
      <c r="O57" s="25">
        <f t="shared" si="0"/>
        <v>106.83935639999997</v>
      </c>
      <c r="P57" s="25">
        <f t="shared" si="1"/>
        <v>0.69963282161056628</v>
      </c>
      <c r="Q57" s="29">
        <f t="shared" si="3"/>
        <v>2.6554430833257783</v>
      </c>
    </row>
    <row r="58" spans="2:17" x14ac:dyDescent="0.25">
      <c r="B58" s="36" t="s">
        <v>87</v>
      </c>
      <c r="C58" s="27">
        <v>108.03</v>
      </c>
      <c r="D58" s="9">
        <v>116.97</v>
      </c>
      <c r="E58" s="9">
        <v>104.28</v>
      </c>
      <c r="F58" s="9">
        <v>105.19</v>
      </c>
      <c r="G58" s="9">
        <v>112.84</v>
      </c>
      <c r="H58" s="9">
        <v>122.93</v>
      </c>
      <c r="I58" s="9">
        <v>106.09</v>
      </c>
      <c r="J58" s="9">
        <v>108.03</v>
      </c>
      <c r="K58" s="9">
        <v>114.6</v>
      </c>
      <c r="L58" s="30">
        <v>108.09</v>
      </c>
      <c r="M58" s="30">
        <v>113.28</v>
      </c>
      <c r="N58" s="30">
        <v>108.43</v>
      </c>
      <c r="O58" s="25">
        <f t="shared" si="0"/>
        <v>108.15438159999998</v>
      </c>
      <c r="P58" s="25">
        <f t="shared" si="1"/>
        <v>1.2308434310261422</v>
      </c>
      <c r="Q58" s="29">
        <f t="shared" si="3"/>
        <v>3.5481705641201513</v>
      </c>
    </row>
    <row r="59" spans="2:17" x14ac:dyDescent="0.25">
      <c r="B59" s="36" t="s">
        <v>88</v>
      </c>
      <c r="C59" s="27">
        <v>108.06</v>
      </c>
      <c r="D59" s="9">
        <v>116.87</v>
      </c>
      <c r="E59" s="9">
        <v>102.17</v>
      </c>
      <c r="F59" s="9">
        <v>105.22</v>
      </c>
      <c r="G59" s="9">
        <v>113.62</v>
      </c>
      <c r="H59" s="9">
        <v>123.5</v>
      </c>
      <c r="I59" s="9">
        <v>108.91</v>
      </c>
      <c r="J59" s="9">
        <v>108.03</v>
      </c>
      <c r="K59" s="9">
        <v>114.15</v>
      </c>
      <c r="L59" s="30">
        <v>102.45</v>
      </c>
      <c r="M59" s="30">
        <v>114.01</v>
      </c>
      <c r="N59" s="30">
        <v>108.6</v>
      </c>
      <c r="O59" s="25">
        <f t="shared" si="0"/>
        <v>108.30099289999998</v>
      </c>
      <c r="P59" s="25">
        <f t="shared" si="1"/>
        <v>0.13555742988040309</v>
      </c>
      <c r="Q59" s="29">
        <f t="shared" si="3"/>
        <v>3.9901026411599072</v>
      </c>
    </row>
    <row r="60" spans="2:17" x14ac:dyDescent="0.25">
      <c r="B60" s="36" t="s">
        <v>89</v>
      </c>
      <c r="C60" s="27">
        <v>108.93</v>
      </c>
      <c r="D60" s="9">
        <v>116.88</v>
      </c>
      <c r="E60" s="9">
        <v>102.7</v>
      </c>
      <c r="F60" s="9">
        <v>105.22</v>
      </c>
      <c r="G60" s="9">
        <v>110.66</v>
      </c>
      <c r="H60" s="9">
        <v>120.32</v>
      </c>
      <c r="I60" s="9">
        <v>111.93</v>
      </c>
      <c r="J60" s="9">
        <v>107.85</v>
      </c>
      <c r="K60" s="9">
        <v>113.65</v>
      </c>
      <c r="L60" s="30">
        <v>102.45</v>
      </c>
      <c r="M60" s="30">
        <v>114.01</v>
      </c>
      <c r="N60" s="30">
        <v>108.25</v>
      </c>
      <c r="O60" s="25">
        <f t="shared" si="0"/>
        <v>108.4455945</v>
      </c>
      <c r="P60" s="25">
        <f t="shared" si="1"/>
        <v>0.13351825881553453</v>
      </c>
      <c r="Q60" s="29">
        <f t="shared" si="3"/>
        <v>3.940640622513981</v>
      </c>
    </row>
    <row r="61" spans="2:17" x14ac:dyDescent="0.25">
      <c r="B61" s="36" t="s">
        <v>90</v>
      </c>
      <c r="C61" s="27">
        <v>108.24</v>
      </c>
      <c r="D61" s="9">
        <v>116.88</v>
      </c>
      <c r="E61" s="9">
        <v>102.28</v>
      </c>
      <c r="F61" s="9">
        <v>104.69</v>
      </c>
      <c r="G61" s="9">
        <v>112.2</v>
      </c>
      <c r="H61" s="9">
        <v>121.65</v>
      </c>
      <c r="I61" s="9">
        <v>116.32</v>
      </c>
      <c r="J61" s="9">
        <v>107.21</v>
      </c>
      <c r="K61" s="9">
        <v>113.09</v>
      </c>
      <c r="L61" s="30">
        <v>102.45</v>
      </c>
      <c r="M61" s="30">
        <v>114.14</v>
      </c>
      <c r="N61" s="30">
        <v>104.7</v>
      </c>
      <c r="O61" s="25">
        <f t="shared" si="0"/>
        <v>108.31347770000001</v>
      </c>
      <c r="P61" s="25">
        <f t="shared" si="1"/>
        <v>-0.12182772440792096</v>
      </c>
      <c r="Q61" s="29">
        <f t="shared" si="3"/>
        <v>3.2879613484236638</v>
      </c>
    </row>
    <row r="62" spans="2:17" x14ac:dyDescent="0.25">
      <c r="B62" s="36" t="s">
        <v>91</v>
      </c>
      <c r="C62" s="27">
        <v>107.8</v>
      </c>
      <c r="D62" s="9">
        <v>116.9</v>
      </c>
      <c r="E62" s="9">
        <v>102.28</v>
      </c>
      <c r="F62" s="9">
        <v>104.41</v>
      </c>
      <c r="G62" s="9">
        <v>111.6</v>
      </c>
      <c r="H62" s="9">
        <v>126.47</v>
      </c>
      <c r="I62" s="9">
        <v>116.02</v>
      </c>
      <c r="J62" s="9">
        <v>107.21</v>
      </c>
      <c r="K62" s="9">
        <v>113.09</v>
      </c>
      <c r="L62" s="30">
        <v>102.45</v>
      </c>
      <c r="M62" s="30">
        <v>116.35</v>
      </c>
      <c r="N62" s="30">
        <v>103.64</v>
      </c>
      <c r="O62" s="25">
        <f t="shared" si="0"/>
        <v>108.29683050000001</v>
      </c>
      <c r="P62" s="25">
        <f t="shared" si="1"/>
        <v>-1.5369463111601485E-2</v>
      </c>
      <c r="Q62" s="29">
        <f t="shared" si="3"/>
        <v>2.9452266011665325</v>
      </c>
    </row>
    <row r="63" spans="2:17" x14ac:dyDescent="0.25">
      <c r="B63" s="36" t="s">
        <v>92</v>
      </c>
      <c r="C63" s="27">
        <v>107.37</v>
      </c>
      <c r="D63" s="9">
        <v>119.42</v>
      </c>
      <c r="E63" s="9">
        <v>107.1</v>
      </c>
      <c r="F63" s="9">
        <v>103.33</v>
      </c>
      <c r="G63" s="9">
        <v>110.54</v>
      </c>
      <c r="H63" s="9">
        <v>133.55000000000001</v>
      </c>
      <c r="I63" s="9">
        <v>113.78</v>
      </c>
      <c r="J63" s="9">
        <v>111.37</v>
      </c>
      <c r="K63" s="9">
        <v>116.7</v>
      </c>
      <c r="L63" s="30">
        <v>102.45</v>
      </c>
      <c r="M63" s="30">
        <v>124.86</v>
      </c>
      <c r="N63" s="30">
        <v>105.7</v>
      </c>
      <c r="O63" s="25">
        <f t="shared" si="0"/>
        <v>109.1629133</v>
      </c>
      <c r="P63" s="25">
        <f t="shared" si="1"/>
        <v>0.79973051473559653</v>
      </c>
      <c r="Q63" s="29">
        <f t="shared" si="3"/>
        <v>1.9319405374585368</v>
      </c>
    </row>
    <row r="64" spans="2:17" x14ac:dyDescent="0.25">
      <c r="B64" s="36" t="s">
        <v>93</v>
      </c>
      <c r="C64" s="27">
        <v>107.88</v>
      </c>
      <c r="D64" s="9">
        <v>119.47</v>
      </c>
      <c r="E64" s="9">
        <v>107.1</v>
      </c>
      <c r="F64" s="9">
        <v>102.74</v>
      </c>
      <c r="G64" s="9">
        <v>110.74</v>
      </c>
      <c r="H64" s="9">
        <v>134.94</v>
      </c>
      <c r="I64" s="9">
        <v>114.35</v>
      </c>
      <c r="J64" s="9">
        <v>105.18</v>
      </c>
      <c r="K64" s="9">
        <v>116.64</v>
      </c>
      <c r="L64" s="30">
        <v>102.45</v>
      </c>
      <c r="M64" s="30">
        <v>122.36</v>
      </c>
      <c r="N64" s="30">
        <v>105.62</v>
      </c>
      <c r="O64" s="25">
        <f t="shared" si="0"/>
        <v>108.75875349999998</v>
      </c>
      <c r="P64" s="25">
        <f t="shared" si="1"/>
        <v>-0.37023544698675276</v>
      </c>
      <c r="Q64" s="29">
        <f t="shared" si="3"/>
        <v>1.5971124887863946</v>
      </c>
    </row>
    <row r="65" spans="2:17" x14ac:dyDescent="0.25">
      <c r="B65" s="36" t="s">
        <v>94</v>
      </c>
      <c r="C65" s="27">
        <v>107.77</v>
      </c>
      <c r="D65" s="9">
        <v>119.56</v>
      </c>
      <c r="E65" s="9">
        <v>107.14</v>
      </c>
      <c r="F65" s="9">
        <v>103.83</v>
      </c>
      <c r="G65" s="9">
        <v>111.92</v>
      </c>
      <c r="H65" s="9">
        <v>134.94999999999999</v>
      </c>
      <c r="I65" s="9">
        <v>114.35</v>
      </c>
      <c r="J65" s="9">
        <v>105.18</v>
      </c>
      <c r="K65" s="9">
        <v>116.86</v>
      </c>
      <c r="L65" s="30">
        <v>105.53</v>
      </c>
      <c r="M65" s="30">
        <v>117.74</v>
      </c>
      <c r="N65" s="30">
        <v>105.64</v>
      </c>
      <c r="O65" s="25">
        <f t="shared" si="0"/>
        <v>109.03102339999998</v>
      </c>
      <c r="P65" s="25">
        <f t="shared" si="1"/>
        <v>0.25034297584147819</v>
      </c>
      <c r="Q65" s="29">
        <f t="shared" si="3"/>
        <v>1.9354888218314437</v>
      </c>
    </row>
    <row r="66" spans="2:17" x14ac:dyDescent="0.25">
      <c r="B66" s="36" t="s">
        <v>95</v>
      </c>
      <c r="C66" s="27">
        <v>108.51</v>
      </c>
      <c r="D66" s="9">
        <v>119.93</v>
      </c>
      <c r="E66" s="9">
        <v>107.14</v>
      </c>
      <c r="F66" s="9">
        <v>102.26</v>
      </c>
      <c r="G66" s="9">
        <v>110.23</v>
      </c>
      <c r="H66" s="9">
        <v>136.36000000000001</v>
      </c>
      <c r="I66" s="9">
        <v>114.38</v>
      </c>
      <c r="J66" s="9">
        <v>105.18</v>
      </c>
      <c r="K66" s="9">
        <v>116.86</v>
      </c>
      <c r="L66" s="30">
        <v>105.53</v>
      </c>
      <c r="M66" s="30">
        <v>117.74</v>
      </c>
      <c r="N66" s="30">
        <v>105.6</v>
      </c>
      <c r="O66" s="25">
        <f t="shared" si="0"/>
        <v>108.58665289999999</v>
      </c>
      <c r="P66" s="25">
        <f t="shared" si="1"/>
        <v>-0.40756335778830355</v>
      </c>
      <c r="Q66" s="29">
        <f t="shared" si="3"/>
        <v>1.4553709087710782</v>
      </c>
    </row>
    <row r="67" spans="2:17" x14ac:dyDescent="0.25">
      <c r="B67" s="36" t="s">
        <v>96</v>
      </c>
      <c r="C67" s="27">
        <v>107.44</v>
      </c>
      <c r="D67" s="9">
        <v>119.93</v>
      </c>
      <c r="E67" s="9">
        <v>104.62</v>
      </c>
      <c r="F67" s="9">
        <v>102.26</v>
      </c>
      <c r="G67" s="9">
        <v>112.26</v>
      </c>
      <c r="H67" s="9">
        <v>136.21</v>
      </c>
      <c r="I67" s="9">
        <v>112.05</v>
      </c>
      <c r="J67" s="9">
        <v>113.84</v>
      </c>
      <c r="K67" s="9">
        <v>117.75</v>
      </c>
      <c r="L67" s="30">
        <v>105.52</v>
      </c>
      <c r="M67" s="30">
        <v>117.74</v>
      </c>
      <c r="N67" s="30">
        <v>105.97</v>
      </c>
      <c r="O67" s="25">
        <f t="shared" si="0"/>
        <v>108.58825549999999</v>
      </c>
      <c r="P67" s="25">
        <f t="shared" si="1"/>
        <v>1.4758719945757103E-3</v>
      </c>
      <c r="Q67" s="29">
        <f t="shared" si="3"/>
        <v>2.0041470992831871</v>
      </c>
    </row>
    <row r="68" spans="2:17" x14ac:dyDescent="0.25">
      <c r="B68" s="36" t="s">
        <v>97</v>
      </c>
      <c r="C68" s="27">
        <v>106.69</v>
      </c>
      <c r="D68" s="9">
        <v>119.52</v>
      </c>
      <c r="E68" s="9">
        <v>103.96</v>
      </c>
      <c r="F68" s="9">
        <v>102.26</v>
      </c>
      <c r="G68" s="9">
        <v>112.65</v>
      </c>
      <c r="H68" s="9">
        <v>134.15</v>
      </c>
      <c r="I68" s="9">
        <v>111.39</v>
      </c>
      <c r="J68" s="9">
        <v>113.9</v>
      </c>
      <c r="K68" s="9">
        <v>117.74</v>
      </c>
      <c r="L68" s="30">
        <v>104.45</v>
      </c>
      <c r="M68" s="30">
        <v>118.78</v>
      </c>
      <c r="N68" s="30">
        <v>102.09</v>
      </c>
      <c r="O68" s="25">
        <f t="shared" si="0"/>
        <v>107.77497089999999</v>
      </c>
      <c r="P68" s="25">
        <f t="shared" si="1"/>
        <v>-0.74896184329989812</v>
      </c>
      <c r="Q68" s="29">
        <f t="shared" si="3"/>
        <v>1.5814804832516298</v>
      </c>
    </row>
    <row r="69" spans="2:17" x14ac:dyDescent="0.25">
      <c r="B69" s="36" t="s">
        <v>98</v>
      </c>
      <c r="C69" s="27">
        <v>107.93</v>
      </c>
      <c r="D69" s="9">
        <v>122.51</v>
      </c>
      <c r="E69" s="9">
        <v>102.13</v>
      </c>
      <c r="F69" s="9">
        <v>103.26</v>
      </c>
      <c r="G69" s="9">
        <v>114.42</v>
      </c>
      <c r="H69" s="9">
        <v>136.02000000000001</v>
      </c>
      <c r="I69" s="9">
        <v>106.74</v>
      </c>
      <c r="J69" s="9">
        <v>124.85</v>
      </c>
      <c r="K69" s="9">
        <v>114.84</v>
      </c>
      <c r="L69" s="30">
        <v>101.89</v>
      </c>
      <c r="M69" s="30">
        <v>121.95</v>
      </c>
      <c r="N69" s="30">
        <v>108.32</v>
      </c>
      <c r="O69" s="25">
        <f t="shared" si="0"/>
        <v>109.0967156</v>
      </c>
      <c r="P69" s="25">
        <f t="shared" si="1"/>
        <v>1.2263930010488278</v>
      </c>
      <c r="Q69" s="29">
        <f t="shared" si="3"/>
        <v>2.1128536113121186</v>
      </c>
    </row>
    <row r="70" spans="2:17" x14ac:dyDescent="0.25">
      <c r="B70" s="36" t="s">
        <v>99</v>
      </c>
      <c r="C70" s="27">
        <v>109.79</v>
      </c>
      <c r="D70" s="9">
        <v>122.86</v>
      </c>
      <c r="E70" s="9">
        <v>102.17</v>
      </c>
      <c r="F70" s="9">
        <v>103.3</v>
      </c>
      <c r="G70" s="9">
        <v>113.46</v>
      </c>
      <c r="H70" s="9">
        <v>135.91</v>
      </c>
      <c r="I70" s="9">
        <v>108.55</v>
      </c>
      <c r="J70" s="9">
        <v>101.66</v>
      </c>
      <c r="K70" s="9">
        <v>114.78</v>
      </c>
      <c r="L70" s="30">
        <v>101.89</v>
      </c>
      <c r="M70" s="30">
        <v>122.16</v>
      </c>
      <c r="N70" s="30">
        <v>108.39</v>
      </c>
      <c r="O70" s="25">
        <f t="shared" si="0"/>
        <v>108.55357679999999</v>
      </c>
      <c r="P70" s="25">
        <f t="shared" si="1"/>
        <v>-0.49785073456419282</v>
      </c>
      <c r="Q70" s="29">
        <f t="shared" si="3"/>
        <v>0.36909757523869779</v>
      </c>
    </row>
    <row r="71" spans="2:17" x14ac:dyDescent="0.25">
      <c r="B71" s="36" t="s">
        <v>100</v>
      </c>
      <c r="C71" s="27">
        <v>109.89</v>
      </c>
      <c r="D71" s="9">
        <v>123.05</v>
      </c>
      <c r="E71" s="9">
        <v>100.76</v>
      </c>
      <c r="F71" s="9">
        <v>103.98</v>
      </c>
      <c r="G71" s="9">
        <v>112.76</v>
      </c>
      <c r="H71" s="9">
        <v>135.99</v>
      </c>
      <c r="I71" s="9">
        <v>108.55</v>
      </c>
      <c r="J71" s="9">
        <v>101.66</v>
      </c>
      <c r="K71" s="9">
        <v>113.57</v>
      </c>
      <c r="L71" s="30">
        <v>102.17</v>
      </c>
      <c r="M71" s="30">
        <v>122.16</v>
      </c>
      <c r="N71" s="30">
        <v>108.26</v>
      </c>
      <c r="O71" s="25">
        <f t="shared" si="0"/>
        <v>108.65496059999998</v>
      </c>
      <c r="P71" s="25">
        <f t="shared" si="1"/>
        <v>9.3395172216926531E-2</v>
      </c>
      <c r="Q71" s="29">
        <f t="shared" si="3"/>
        <v>0.32683698507439851</v>
      </c>
    </row>
    <row r="72" spans="2:17" x14ac:dyDescent="0.25">
      <c r="B72" s="36" t="s">
        <v>101</v>
      </c>
      <c r="C72" s="27">
        <v>105.49</v>
      </c>
      <c r="D72" s="9">
        <v>121.02</v>
      </c>
      <c r="E72" s="9">
        <v>101.84</v>
      </c>
      <c r="F72" s="9">
        <v>104.11</v>
      </c>
      <c r="G72" s="9">
        <v>111.78</v>
      </c>
      <c r="H72" s="9">
        <v>134.91999999999999</v>
      </c>
      <c r="I72" s="9">
        <v>108.55</v>
      </c>
      <c r="J72" s="9">
        <v>101.66</v>
      </c>
      <c r="K72" s="9">
        <v>111.16</v>
      </c>
      <c r="L72" s="30">
        <v>100.73</v>
      </c>
      <c r="M72" s="30">
        <v>122.16</v>
      </c>
      <c r="N72" s="30">
        <v>105.08</v>
      </c>
      <c r="O72" s="25">
        <f t="shared" si="0"/>
        <v>107.60754449999999</v>
      </c>
      <c r="P72" s="25">
        <f t="shared" si="1"/>
        <v>-0.96398369132535722</v>
      </c>
      <c r="Q72" s="29">
        <f t="shared" si="3"/>
        <v>-0.77278381280855979</v>
      </c>
    </row>
    <row r="73" spans="2:17" x14ac:dyDescent="0.25">
      <c r="B73" s="36" t="s">
        <v>102</v>
      </c>
      <c r="C73" s="27">
        <v>109.92</v>
      </c>
      <c r="D73" s="9">
        <v>122.52</v>
      </c>
      <c r="E73" s="9">
        <v>102.28</v>
      </c>
      <c r="F73" s="9">
        <v>103.15</v>
      </c>
      <c r="G73" s="9">
        <v>112.74</v>
      </c>
      <c r="H73" s="9">
        <v>135.71</v>
      </c>
      <c r="I73" s="9">
        <v>108.6</v>
      </c>
      <c r="J73" s="9">
        <v>101.21</v>
      </c>
      <c r="K73" s="9">
        <v>111.58</v>
      </c>
      <c r="L73" s="30">
        <v>100.73</v>
      </c>
      <c r="M73" s="30">
        <v>122.2</v>
      </c>
      <c r="N73" s="30">
        <v>109.18</v>
      </c>
      <c r="O73" s="25">
        <f t="shared" si="0"/>
        <v>108.45720839999998</v>
      </c>
      <c r="P73" s="25">
        <f t="shared" si="1"/>
        <v>0.78959510129886479</v>
      </c>
      <c r="Q73" s="29">
        <f t="shared" si="3"/>
        <v>0.13269881371372277</v>
      </c>
    </row>
    <row r="74" spans="2:17" x14ac:dyDescent="0.25">
      <c r="B74" s="36" t="s">
        <v>103</v>
      </c>
      <c r="C74" s="27">
        <v>110.05</v>
      </c>
      <c r="D74" s="9">
        <v>121.32</v>
      </c>
      <c r="E74" s="9">
        <v>100.76</v>
      </c>
      <c r="F74" s="9">
        <v>101.31</v>
      </c>
      <c r="G74" s="9">
        <v>114.25</v>
      </c>
      <c r="H74" s="9">
        <v>135.96</v>
      </c>
      <c r="I74" s="9">
        <v>108.57</v>
      </c>
      <c r="J74" s="9">
        <v>99.98</v>
      </c>
      <c r="K74" s="9">
        <v>111.58</v>
      </c>
      <c r="L74" s="30">
        <v>100.73</v>
      </c>
      <c r="M74" s="30">
        <v>122.25</v>
      </c>
      <c r="N74" s="30">
        <v>109.86</v>
      </c>
      <c r="O74" s="25">
        <f t="shared" ref="O74:O133" si="4">SUMPRODUCT(C74:N74, $C$8:$N$8)/SUM($C$8:$N$8)</f>
        <v>107.93092229999999</v>
      </c>
      <c r="P74" s="25">
        <f t="shared" si="1"/>
        <v>-0.48524769147570374</v>
      </c>
      <c r="Q74" s="29">
        <f t="shared" si="3"/>
        <v>-0.33787526219432718</v>
      </c>
    </row>
    <row r="75" spans="2:17" x14ac:dyDescent="0.25">
      <c r="B75" s="36" t="s">
        <v>104</v>
      </c>
      <c r="C75" s="27">
        <v>110.05</v>
      </c>
      <c r="D75" s="9">
        <v>121.32</v>
      </c>
      <c r="E75" s="9">
        <v>100.76</v>
      </c>
      <c r="F75" s="9">
        <v>101.31</v>
      </c>
      <c r="G75" s="9">
        <v>114.25</v>
      </c>
      <c r="H75" s="9">
        <v>135.96</v>
      </c>
      <c r="I75" s="9">
        <v>108.57</v>
      </c>
      <c r="J75" s="9">
        <v>99.98</v>
      </c>
      <c r="K75" s="9">
        <v>111.58</v>
      </c>
      <c r="L75" s="30">
        <v>100.73</v>
      </c>
      <c r="M75" s="30">
        <v>122.25</v>
      </c>
      <c r="N75" s="30">
        <v>109.86</v>
      </c>
      <c r="O75" s="25">
        <f t="shared" si="4"/>
        <v>107.93092229999999</v>
      </c>
      <c r="P75" s="25">
        <f t="shared" ref="P75:P133" si="5">(O75-O74)/O74*100</f>
        <v>0</v>
      </c>
      <c r="Q75" s="29">
        <f t="shared" si="3"/>
        <v>-1.1285801768722197</v>
      </c>
    </row>
    <row r="76" spans="2:17" x14ac:dyDescent="0.25">
      <c r="B76" s="36" t="s">
        <v>105</v>
      </c>
      <c r="C76" s="27">
        <v>110.25</v>
      </c>
      <c r="D76" s="9">
        <v>121.67</v>
      </c>
      <c r="E76" s="9">
        <v>105.66</v>
      </c>
      <c r="F76" s="9">
        <v>101.51</v>
      </c>
      <c r="G76" s="9">
        <v>115.56</v>
      </c>
      <c r="H76" s="9">
        <v>135.28</v>
      </c>
      <c r="I76" s="9">
        <v>108.57</v>
      </c>
      <c r="J76" s="9">
        <v>100.24</v>
      </c>
      <c r="K76" s="9">
        <v>116.07</v>
      </c>
      <c r="L76" s="30">
        <v>100.16</v>
      </c>
      <c r="M76" s="30">
        <v>122.64</v>
      </c>
      <c r="N76" s="30">
        <v>110.28</v>
      </c>
      <c r="O76" s="25">
        <f t="shared" si="4"/>
        <v>108.44845640000001</v>
      </c>
      <c r="P76" s="25">
        <f t="shared" si="5"/>
        <v>0.47950493609375949</v>
      </c>
      <c r="Q76" s="29">
        <f t="shared" si="3"/>
        <v>-0.28530770169223324</v>
      </c>
    </row>
    <row r="77" spans="2:17" x14ac:dyDescent="0.25">
      <c r="B77" s="36" t="s">
        <v>106</v>
      </c>
      <c r="C77" s="27">
        <v>110.12</v>
      </c>
      <c r="D77" s="9">
        <v>121.67</v>
      </c>
      <c r="E77" s="9">
        <v>105.64</v>
      </c>
      <c r="F77" s="9">
        <v>101.51</v>
      </c>
      <c r="G77" s="9">
        <v>115.94</v>
      </c>
      <c r="H77" s="9">
        <v>134.66</v>
      </c>
      <c r="I77" s="9">
        <v>108.57</v>
      </c>
      <c r="J77" s="9">
        <v>100.16</v>
      </c>
      <c r="K77" s="9">
        <v>116.07</v>
      </c>
      <c r="L77" s="30">
        <v>100.08</v>
      </c>
      <c r="M77" s="30">
        <v>122.54</v>
      </c>
      <c r="N77" s="30">
        <v>109.6</v>
      </c>
      <c r="O77" s="25">
        <f t="shared" si="4"/>
        <v>108.31295809999997</v>
      </c>
      <c r="P77" s="25">
        <f t="shared" si="5"/>
        <v>-0.12494258055667205</v>
      </c>
      <c r="Q77" s="29">
        <f t="shared" si="3"/>
        <v>-0.6585880583415733</v>
      </c>
    </row>
    <row r="78" spans="2:17" x14ac:dyDescent="0.25">
      <c r="B78" s="36" t="s">
        <v>107</v>
      </c>
      <c r="C78" s="27">
        <v>111.6</v>
      </c>
      <c r="D78" s="9">
        <v>121.34</v>
      </c>
      <c r="E78" s="9">
        <v>105.67</v>
      </c>
      <c r="F78" s="9">
        <v>102.78</v>
      </c>
      <c r="G78" s="9">
        <v>115.05</v>
      </c>
      <c r="H78" s="9">
        <v>134.66</v>
      </c>
      <c r="I78" s="9">
        <v>102.92</v>
      </c>
      <c r="J78" s="9">
        <v>99.35</v>
      </c>
      <c r="K78" s="9">
        <v>115.95</v>
      </c>
      <c r="L78" s="30">
        <v>100.12</v>
      </c>
      <c r="M78" s="30">
        <v>120.41</v>
      </c>
      <c r="N78" s="30">
        <v>109.35</v>
      </c>
      <c r="O78" s="25">
        <f t="shared" si="4"/>
        <v>107.93381299999997</v>
      </c>
      <c r="P78" s="25">
        <f t="shared" si="5"/>
        <v>-0.35004592862283063</v>
      </c>
      <c r="Q78" s="29">
        <f t="shared" si="3"/>
        <v>-0.60121560299057519</v>
      </c>
    </row>
    <row r="79" spans="2:17" x14ac:dyDescent="0.25">
      <c r="B79" s="36" t="s">
        <v>108</v>
      </c>
      <c r="C79" s="27">
        <v>111.03</v>
      </c>
      <c r="D79" s="9">
        <v>121.33</v>
      </c>
      <c r="E79" s="9">
        <v>105.63</v>
      </c>
      <c r="F79" s="9">
        <v>102.78</v>
      </c>
      <c r="G79" s="9">
        <v>114.79</v>
      </c>
      <c r="H79" s="9">
        <v>134.80000000000001</v>
      </c>
      <c r="I79" s="9">
        <v>102.88</v>
      </c>
      <c r="J79" s="9">
        <v>99.3</v>
      </c>
      <c r="K79" s="9">
        <v>115.95</v>
      </c>
      <c r="L79" s="30">
        <v>100.09</v>
      </c>
      <c r="M79" s="30">
        <v>120.41</v>
      </c>
      <c r="N79" s="30">
        <v>109.39</v>
      </c>
      <c r="O79" s="25">
        <f t="shared" si="4"/>
        <v>107.86537929999997</v>
      </c>
      <c r="P79" s="25">
        <f t="shared" si="5"/>
        <v>-6.34033933369888E-2</v>
      </c>
      <c r="Q79" s="29">
        <f t="shared" si="3"/>
        <v>-0.66570385229184936</v>
      </c>
    </row>
    <row r="80" spans="2:17" x14ac:dyDescent="0.25">
      <c r="B80" s="36" t="s">
        <v>109</v>
      </c>
      <c r="C80" s="27">
        <v>111.17</v>
      </c>
      <c r="D80" s="9">
        <v>121.39</v>
      </c>
      <c r="E80" s="9">
        <v>106.69</v>
      </c>
      <c r="F80" s="9">
        <v>105.8</v>
      </c>
      <c r="G80" s="9">
        <v>114.33</v>
      </c>
      <c r="H80" s="9">
        <v>134.13</v>
      </c>
      <c r="I80" s="9">
        <v>102.73</v>
      </c>
      <c r="J80" s="9">
        <v>99.4</v>
      </c>
      <c r="K80" s="9">
        <v>115.95</v>
      </c>
      <c r="L80" s="30">
        <v>100.1</v>
      </c>
      <c r="M80" s="30">
        <v>120.41</v>
      </c>
      <c r="N80" s="30">
        <v>110.54</v>
      </c>
      <c r="O80" s="25">
        <f t="shared" si="4"/>
        <v>109.00202229999999</v>
      </c>
      <c r="P80" s="25">
        <f t="shared" si="5"/>
        <v>1.0537607222784049</v>
      </c>
      <c r="Q80" s="29">
        <f t="shared" si="3"/>
        <v>1.1385309499536205</v>
      </c>
    </row>
    <row r="81" spans="2:17" x14ac:dyDescent="0.25">
      <c r="B81" s="36" t="s">
        <v>110</v>
      </c>
      <c r="C81" s="27">
        <v>110.55</v>
      </c>
      <c r="D81" s="9">
        <v>123.98</v>
      </c>
      <c r="E81" s="9">
        <v>115.38</v>
      </c>
      <c r="F81" s="9">
        <v>105.84</v>
      </c>
      <c r="G81" s="9">
        <v>114.42</v>
      </c>
      <c r="H81" s="9">
        <v>134.13</v>
      </c>
      <c r="I81" s="9">
        <v>102.73</v>
      </c>
      <c r="J81" s="9">
        <v>99.86</v>
      </c>
      <c r="K81" s="9">
        <v>113.18</v>
      </c>
      <c r="L81" s="30">
        <v>101.99</v>
      </c>
      <c r="M81" s="30">
        <v>120.41</v>
      </c>
      <c r="N81" s="30">
        <v>111.25</v>
      </c>
      <c r="O81" s="25">
        <f t="shared" si="4"/>
        <v>109.49603329999999</v>
      </c>
      <c r="P81" s="25">
        <f t="shared" si="5"/>
        <v>0.45321269236671807</v>
      </c>
      <c r="Q81" s="29">
        <f t="shared" si="3"/>
        <v>0.36602174300469725</v>
      </c>
    </row>
    <row r="82" spans="2:17" x14ac:dyDescent="0.25">
      <c r="B82" s="36" t="s">
        <v>111</v>
      </c>
      <c r="C82" s="27">
        <v>110.79</v>
      </c>
      <c r="D82" s="9">
        <v>123.96</v>
      </c>
      <c r="E82" s="9">
        <v>115.29</v>
      </c>
      <c r="F82" s="9">
        <v>106.08</v>
      </c>
      <c r="G82" s="9">
        <v>113.98</v>
      </c>
      <c r="H82" s="9">
        <v>137.03</v>
      </c>
      <c r="I82" s="9">
        <v>105.41</v>
      </c>
      <c r="J82" s="9">
        <v>100.06</v>
      </c>
      <c r="K82" s="9">
        <v>113.18</v>
      </c>
      <c r="L82" s="30">
        <v>102.13</v>
      </c>
      <c r="M82" s="30">
        <v>120.85</v>
      </c>
      <c r="N82" s="30">
        <v>111.17</v>
      </c>
      <c r="O82" s="25">
        <f t="shared" si="4"/>
        <v>110.063496</v>
      </c>
      <c r="P82" s="25">
        <f t="shared" si="5"/>
        <v>0.51824955014147278</v>
      </c>
      <c r="Q82" s="29">
        <f t="shared" si="3"/>
        <v>1.3909437574607981</v>
      </c>
    </row>
    <row r="83" spans="2:17" x14ac:dyDescent="0.25">
      <c r="B83" s="36" t="s">
        <v>112</v>
      </c>
      <c r="C83" s="27">
        <v>109.74</v>
      </c>
      <c r="D83" s="9">
        <v>127.86</v>
      </c>
      <c r="E83" s="9">
        <v>107.82</v>
      </c>
      <c r="F83" s="9">
        <v>105.72</v>
      </c>
      <c r="G83" s="9">
        <v>115.1</v>
      </c>
      <c r="H83" s="9">
        <v>138.27000000000001</v>
      </c>
      <c r="I83" s="9">
        <v>109.69</v>
      </c>
      <c r="J83" s="9">
        <v>102.96</v>
      </c>
      <c r="K83" s="9">
        <v>105.33</v>
      </c>
      <c r="L83" s="30">
        <v>101.91</v>
      </c>
      <c r="M83" s="30">
        <v>121.05</v>
      </c>
      <c r="N83" s="30">
        <v>111.46</v>
      </c>
      <c r="O83" s="25">
        <f t="shared" si="4"/>
        <v>110.1377349</v>
      </c>
      <c r="P83" s="25">
        <f t="shared" si="5"/>
        <v>6.7450973935988229E-2</v>
      </c>
      <c r="Q83" s="29">
        <f t="shared" si="3"/>
        <v>1.3646632347129277</v>
      </c>
    </row>
    <row r="84" spans="2:17" x14ac:dyDescent="0.25">
      <c r="B84" s="36" t="s">
        <v>113</v>
      </c>
      <c r="C84" s="27">
        <v>110.8</v>
      </c>
      <c r="D84" s="9">
        <v>128.09</v>
      </c>
      <c r="E84" s="9">
        <v>108.41</v>
      </c>
      <c r="F84" s="9">
        <v>105.97</v>
      </c>
      <c r="G84" s="9">
        <v>115.89</v>
      </c>
      <c r="H84" s="9">
        <v>140.88</v>
      </c>
      <c r="I84" s="9">
        <v>113.28</v>
      </c>
      <c r="J84" s="9">
        <v>108.96</v>
      </c>
      <c r="K84" s="9">
        <v>103.7</v>
      </c>
      <c r="L84" s="30">
        <v>102.69</v>
      </c>
      <c r="M84" s="30">
        <v>121.05</v>
      </c>
      <c r="N84" s="30">
        <v>106.88</v>
      </c>
      <c r="O84" s="25">
        <f t="shared" si="4"/>
        <v>110.52548819999998</v>
      </c>
      <c r="P84" s="25">
        <f t="shared" si="5"/>
        <v>0.35206217047413213</v>
      </c>
      <c r="Q84" s="29">
        <f t="shared" si="3"/>
        <v>2.7116534566031243</v>
      </c>
    </row>
    <row r="85" spans="2:17" x14ac:dyDescent="0.25">
      <c r="B85" s="36" t="s">
        <v>114</v>
      </c>
      <c r="C85" s="27">
        <v>111.43</v>
      </c>
      <c r="D85" s="9">
        <v>128.09</v>
      </c>
      <c r="E85" s="9">
        <v>108.8</v>
      </c>
      <c r="F85" s="9">
        <v>105.97</v>
      </c>
      <c r="G85" s="9">
        <v>115.86</v>
      </c>
      <c r="H85" s="9">
        <v>139.72999999999999</v>
      </c>
      <c r="I85" s="9">
        <v>117.14</v>
      </c>
      <c r="J85" s="9">
        <v>108.98</v>
      </c>
      <c r="K85" s="9">
        <v>103.7</v>
      </c>
      <c r="L85" s="30">
        <v>102.69</v>
      </c>
      <c r="M85" s="30">
        <v>121.15</v>
      </c>
      <c r="N85" s="30">
        <v>106.86</v>
      </c>
      <c r="O85" s="25">
        <f t="shared" si="4"/>
        <v>111.0415539</v>
      </c>
      <c r="P85" s="25">
        <f t="shared" si="5"/>
        <v>0.46692008187846479</v>
      </c>
      <c r="Q85" s="29">
        <f t="shared" si="3"/>
        <v>2.3828250220757226</v>
      </c>
    </row>
    <row r="86" spans="2:17" x14ac:dyDescent="0.25">
      <c r="B86" s="36" t="s">
        <v>115</v>
      </c>
      <c r="C86" s="27">
        <v>110.98</v>
      </c>
      <c r="D86" s="9">
        <v>126.96</v>
      </c>
      <c r="E86" s="9">
        <v>108.79</v>
      </c>
      <c r="F86" s="9">
        <v>105.97</v>
      </c>
      <c r="G86" s="9">
        <v>116.61</v>
      </c>
      <c r="H86" s="9">
        <v>139.62</v>
      </c>
      <c r="I86" s="9">
        <v>116.22</v>
      </c>
      <c r="J86" s="9">
        <v>108.66</v>
      </c>
      <c r="K86" s="9">
        <v>103.63</v>
      </c>
      <c r="L86" s="30">
        <v>102.04</v>
      </c>
      <c r="M86" s="30">
        <v>121.33</v>
      </c>
      <c r="N86" s="30">
        <v>107</v>
      </c>
      <c r="O86" s="25">
        <f t="shared" si="4"/>
        <v>110.8910575</v>
      </c>
      <c r="P86" s="25">
        <f t="shared" si="5"/>
        <v>-0.13553160480402324</v>
      </c>
      <c r="Q86" s="29">
        <f t="shared" si="3"/>
        <v>2.742620128615366</v>
      </c>
    </row>
    <row r="87" spans="2:17" x14ac:dyDescent="0.25">
      <c r="B87" s="36" t="s">
        <v>116</v>
      </c>
      <c r="C87" s="27">
        <v>111.3</v>
      </c>
      <c r="D87" s="9">
        <v>129.62</v>
      </c>
      <c r="E87" s="9">
        <v>110.3</v>
      </c>
      <c r="F87" s="9">
        <v>105.96</v>
      </c>
      <c r="G87" s="9">
        <v>117.12</v>
      </c>
      <c r="H87" s="9">
        <v>140.19999999999999</v>
      </c>
      <c r="I87" s="9">
        <v>120.89</v>
      </c>
      <c r="J87" s="9">
        <v>108.66</v>
      </c>
      <c r="K87" s="9">
        <v>103.63</v>
      </c>
      <c r="L87" s="30">
        <v>102.04</v>
      </c>
      <c r="M87" s="30">
        <v>121.4</v>
      </c>
      <c r="N87" s="30">
        <v>106.88</v>
      </c>
      <c r="O87" s="25">
        <f t="shared" si="4"/>
        <v>111.62327379999998</v>
      </c>
      <c r="P87" s="25">
        <f t="shared" si="5"/>
        <v>0.66030238732277957</v>
      </c>
      <c r="Q87" s="29">
        <f t="shared" si="3"/>
        <v>3.4210321021225876</v>
      </c>
    </row>
    <row r="88" spans="2:17" x14ac:dyDescent="0.25">
      <c r="B88" s="36" t="s">
        <v>117</v>
      </c>
      <c r="C88" s="27">
        <v>111.73</v>
      </c>
      <c r="D88" s="9">
        <v>129.66</v>
      </c>
      <c r="E88" s="9">
        <v>113.78</v>
      </c>
      <c r="F88" s="9">
        <v>105.95</v>
      </c>
      <c r="G88" s="9">
        <v>117.51</v>
      </c>
      <c r="H88" s="9">
        <v>139.44</v>
      </c>
      <c r="I88" s="9">
        <v>122.94</v>
      </c>
      <c r="J88" s="9">
        <v>113.33</v>
      </c>
      <c r="K88" s="9">
        <v>107.57</v>
      </c>
      <c r="L88" s="30">
        <v>102.04</v>
      </c>
      <c r="M88" s="30">
        <v>122.32</v>
      </c>
      <c r="N88" s="30">
        <v>107.93</v>
      </c>
      <c r="O88" s="25">
        <f t="shared" si="4"/>
        <v>112.55456889999996</v>
      </c>
      <c r="P88" s="25">
        <f t="shared" si="5"/>
        <v>0.83431982264614946</v>
      </c>
      <c r="Q88" s="29">
        <f t="shared" si="3"/>
        <v>3.7862341579625767</v>
      </c>
    </row>
    <row r="89" spans="2:17" x14ac:dyDescent="0.25">
      <c r="B89" s="36" t="s">
        <v>118</v>
      </c>
      <c r="C89" s="27">
        <v>111.5</v>
      </c>
      <c r="D89" s="9">
        <v>129.53</v>
      </c>
      <c r="E89" s="9">
        <v>113.76</v>
      </c>
      <c r="F89" s="9">
        <v>105.95</v>
      </c>
      <c r="G89" s="9">
        <v>116.2</v>
      </c>
      <c r="H89" s="9">
        <v>140.13</v>
      </c>
      <c r="I89" s="9">
        <v>122.37</v>
      </c>
      <c r="J89" s="9">
        <v>113.33</v>
      </c>
      <c r="K89" s="9">
        <v>112.66</v>
      </c>
      <c r="L89" s="30">
        <v>103.51</v>
      </c>
      <c r="M89" s="30">
        <v>126.58</v>
      </c>
      <c r="N89" s="30">
        <v>107.52</v>
      </c>
      <c r="O89" s="25">
        <f t="shared" si="4"/>
        <v>112.79845869999997</v>
      </c>
      <c r="P89" s="25">
        <f t="shared" si="5"/>
        <v>0.21668582837955788</v>
      </c>
      <c r="Q89" s="29">
        <f t="shared" si="3"/>
        <v>4.1412409730872231</v>
      </c>
    </row>
    <row r="90" spans="2:17" x14ac:dyDescent="0.25">
      <c r="B90" s="36" t="s">
        <v>119</v>
      </c>
      <c r="C90" s="27">
        <v>113.63</v>
      </c>
      <c r="D90" s="9">
        <v>129.68</v>
      </c>
      <c r="E90" s="9">
        <v>113.76</v>
      </c>
      <c r="F90" s="9">
        <v>105.95</v>
      </c>
      <c r="G90" s="9">
        <v>117.2</v>
      </c>
      <c r="H90" s="9">
        <v>139.01</v>
      </c>
      <c r="I90" s="9">
        <v>122.37</v>
      </c>
      <c r="J90" s="9">
        <v>113.33</v>
      </c>
      <c r="K90" s="9">
        <v>112.66</v>
      </c>
      <c r="L90" s="30">
        <v>103.45</v>
      </c>
      <c r="M90" s="30">
        <v>126.58</v>
      </c>
      <c r="N90" s="30">
        <v>107.96</v>
      </c>
      <c r="O90" s="25">
        <f t="shared" si="4"/>
        <v>113.07541159999998</v>
      </c>
      <c r="P90" s="25">
        <f t="shared" si="5"/>
        <v>0.2455289754770488</v>
      </c>
      <c r="Q90" s="29">
        <f t="shared" si="3"/>
        <v>4.7636588174643748</v>
      </c>
    </row>
    <row r="91" spans="2:17" x14ac:dyDescent="0.25">
      <c r="B91" s="36" t="s">
        <v>120</v>
      </c>
      <c r="C91" s="27">
        <v>115.83</v>
      </c>
      <c r="D91" s="9">
        <v>130.02000000000001</v>
      </c>
      <c r="E91" s="9">
        <v>114.1</v>
      </c>
      <c r="F91" s="9">
        <v>105.95</v>
      </c>
      <c r="G91" s="9">
        <v>118.71</v>
      </c>
      <c r="H91" s="9">
        <v>137.97</v>
      </c>
      <c r="I91" s="9">
        <v>124.72</v>
      </c>
      <c r="J91" s="9">
        <v>112.99</v>
      </c>
      <c r="K91" s="9">
        <v>112.94</v>
      </c>
      <c r="L91" s="30">
        <v>103.63</v>
      </c>
      <c r="M91" s="30">
        <v>126.58</v>
      </c>
      <c r="N91" s="30">
        <v>107.21</v>
      </c>
      <c r="O91" s="25">
        <f t="shared" si="4"/>
        <v>113.52629669999999</v>
      </c>
      <c r="P91" s="25">
        <f t="shared" si="5"/>
        <v>0.39874725514597015</v>
      </c>
      <c r="Q91" s="29">
        <f t="shared" si="3"/>
        <v>5.2481319184495909</v>
      </c>
    </row>
    <row r="92" spans="2:17" x14ac:dyDescent="0.25">
      <c r="B92" s="36" t="s">
        <v>121</v>
      </c>
      <c r="C92" s="27">
        <v>116.47</v>
      </c>
      <c r="D92" s="9">
        <v>130.41</v>
      </c>
      <c r="E92" s="9">
        <v>114.08</v>
      </c>
      <c r="F92" s="9">
        <v>105.95</v>
      </c>
      <c r="G92" s="9">
        <v>118.76</v>
      </c>
      <c r="H92" s="9">
        <v>137.72</v>
      </c>
      <c r="I92" s="9">
        <v>124.78</v>
      </c>
      <c r="J92" s="9">
        <v>113.06</v>
      </c>
      <c r="K92" s="9">
        <v>112.94</v>
      </c>
      <c r="L92" s="30">
        <v>103.63</v>
      </c>
      <c r="M92" s="30">
        <v>126.58</v>
      </c>
      <c r="N92" s="30">
        <v>107.02</v>
      </c>
      <c r="O92" s="25">
        <f t="shared" si="4"/>
        <v>113.56722019999997</v>
      </c>
      <c r="P92" s="25">
        <f t="shared" si="5"/>
        <v>3.6047595305711055E-2</v>
      </c>
      <c r="Q92" s="29">
        <f t="shared" si="3"/>
        <v>4.1881772499921528</v>
      </c>
    </row>
    <row r="93" spans="2:17" x14ac:dyDescent="0.25">
      <c r="B93" s="36" t="s">
        <v>122</v>
      </c>
      <c r="C93" s="27">
        <v>120.64</v>
      </c>
      <c r="D93" s="9">
        <v>124.75</v>
      </c>
      <c r="E93" s="9">
        <v>113.93</v>
      </c>
      <c r="F93" s="9">
        <v>105.72</v>
      </c>
      <c r="G93" s="9">
        <v>117.96</v>
      </c>
      <c r="H93" s="9">
        <v>148.37</v>
      </c>
      <c r="I93" s="9">
        <v>120.96</v>
      </c>
      <c r="J93" s="9">
        <v>117.77</v>
      </c>
      <c r="K93" s="9">
        <v>113.4</v>
      </c>
      <c r="L93" s="30">
        <v>103.85</v>
      </c>
      <c r="M93" s="30">
        <v>133.11000000000001</v>
      </c>
      <c r="N93" s="30">
        <v>107.05</v>
      </c>
      <c r="O93" s="25">
        <f t="shared" si="4"/>
        <v>114.42318099999999</v>
      </c>
      <c r="P93" s="25">
        <f t="shared" si="5"/>
        <v>0.75370410448773129</v>
      </c>
      <c r="Q93" s="29">
        <f t="shared" si="3"/>
        <v>4.4998412741587339</v>
      </c>
    </row>
    <row r="94" spans="2:17" x14ac:dyDescent="0.25">
      <c r="B94" s="36" t="s">
        <v>123</v>
      </c>
      <c r="C94" s="27">
        <v>120.53</v>
      </c>
      <c r="D94" s="9">
        <v>124.94</v>
      </c>
      <c r="E94" s="9">
        <v>113.93</v>
      </c>
      <c r="F94" s="9">
        <v>105.94</v>
      </c>
      <c r="G94" s="9">
        <v>117.99</v>
      </c>
      <c r="H94" s="9">
        <v>146.47</v>
      </c>
      <c r="I94" s="9">
        <v>121.32</v>
      </c>
      <c r="J94" s="9">
        <v>117.77</v>
      </c>
      <c r="K94" s="9">
        <v>113.4</v>
      </c>
      <c r="L94" s="30">
        <v>103.9</v>
      </c>
      <c r="M94" s="30">
        <v>133.11000000000001</v>
      </c>
      <c r="N94" s="30">
        <v>107.12</v>
      </c>
      <c r="O94" s="25">
        <f t="shared" si="4"/>
        <v>114.45891049999997</v>
      </c>
      <c r="P94" s="25">
        <f t="shared" si="5"/>
        <v>3.1225753110279274E-2</v>
      </c>
      <c r="Q94" s="29">
        <f t="shared" si="3"/>
        <v>3.9935261551204708</v>
      </c>
    </row>
    <row r="95" spans="2:17" x14ac:dyDescent="0.25">
      <c r="B95" s="36" t="s">
        <v>124</v>
      </c>
      <c r="C95" s="27" t="s">
        <v>35</v>
      </c>
      <c r="D95" s="9" t="s">
        <v>35</v>
      </c>
      <c r="E95" s="9" t="s">
        <v>35</v>
      </c>
      <c r="F95" s="9" t="s">
        <v>35</v>
      </c>
      <c r="G95" s="9" t="s">
        <v>35</v>
      </c>
      <c r="H95" s="9" t="s">
        <v>35</v>
      </c>
      <c r="I95" s="9" t="s">
        <v>35</v>
      </c>
      <c r="J95" s="9" t="s">
        <v>35</v>
      </c>
      <c r="K95" s="9" t="s">
        <v>35</v>
      </c>
      <c r="L95" s="30" t="s">
        <v>35</v>
      </c>
      <c r="M95" s="30" t="s">
        <v>35</v>
      </c>
      <c r="N95" s="30" t="s">
        <v>35</v>
      </c>
      <c r="O95" s="25">
        <f t="shared" si="4"/>
        <v>0</v>
      </c>
      <c r="P95" s="25" t="s">
        <v>35</v>
      </c>
      <c r="Q95" s="29"/>
    </row>
    <row r="96" spans="2:17" x14ac:dyDescent="0.25">
      <c r="B96" s="36" t="s">
        <v>125</v>
      </c>
      <c r="C96" s="27">
        <v>125.03</v>
      </c>
      <c r="D96" s="9">
        <v>124.8</v>
      </c>
      <c r="E96" s="9">
        <v>114.86</v>
      </c>
      <c r="F96" s="9">
        <v>109.72</v>
      </c>
      <c r="G96" s="9">
        <v>117.15</v>
      </c>
      <c r="H96" s="9">
        <v>146.97</v>
      </c>
      <c r="I96" s="9">
        <v>122.48</v>
      </c>
      <c r="J96" s="9">
        <v>116.78</v>
      </c>
      <c r="K96" s="9">
        <v>116.6</v>
      </c>
      <c r="L96" s="30">
        <v>104.13</v>
      </c>
      <c r="M96" s="30">
        <v>132.97999999999999</v>
      </c>
      <c r="N96" s="30">
        <v>107.26</v>
      </c>
      <c r="O96" s="25">
        <f t="shared" si="4"/>
        <v>116.36617519999999</v>
      </c>
      <c r="P96" s="25" t="s">
        <v>35</v>
      </c>
      <c r="Q96" s="29">
        <f t="shared" si="3"/>
        <v>5.2844706638445809</v>
      </c>
    </row>
    <row r="97" spans="2:17" x14ac:dyDescent="0.25">
      <c r="B97" s="36" t="s">
        <v>126</v>
      </c>
      <c r="C97" s="27">
        <v>127.04</v>
      </c>
      <c r="D97" s="9">
        <v>125.82</v>
      </c>
      <c r="E97" s="9">
        <v>114.86</v>
      </c>
      <c r="F97" s="9">
        <v>109.72</v>
      </c>
      <c r="G97" s="9">
        <v>117.43</v>
      </c>
      <c r="H97" s="9">
        <v>146.69</v>
      </c>
      <c r="I97" s="9">
        <v>124.45</v>
      </c>
      <c r="J97" s="9">
        <v>116.78</v>
      </c>
      <c r="K97" s="9">
        <v>121.38</v>
      </c>
      <c r="L97" s="30">
        <v>104.13</v>
      </c>
      <c r="M97" s="30">
        <v>133.22</v>
      </c>
      <c r="N97" s="30">
        <v>109.65</v>
      </c>
      <c r="O97" s="25">
        <f t="shared" si="4"/>
        <v>117.303969</v>
      </c>
      <c r="P97" s="25">
        <f t="shared" si="5"/>
        <v>0.80589896367068081</v>
      </c>
      <c r="Q97" s="29">
        <f t="shared" si="3"/>
        <v>5.6397041288162297</v>
      </c>
    </row>
    <row r="98" spans="2:17" x14ac:dyDescent="0.25">
      <c r="B98" s="36" t="s">
        <v>127</v>
      </c>
      <c r="C98" s="27">
        <v>126.06</v>
      </c>
      <c r="D98" s="9">
        <v>124.93</v>
      </c>
      <c r="E98" s="9">
        <v>114.86</v>
      </c>
      <c r="F98" s="9">
        <v>109.72</v>
      </c>
      <c r="G98" s="9">
        <v>117.18</v>
      </c>
      <c r="H98" s="9">
        <v>147.80000000000001</v>
      </c>
      <c r="I98" s="9">
        <v>134.22999999999999</v>
      </c>
      <c r="J98" s="9">
        <v>116.78</v>
      </c>
      <c r="K98" s="9">
        <v>109.06</v>
      </c>
      <c r="L98" s="30">
        <v>104.13</v>
      </c>
      <c r="M98" s="30">
        <v>138.05000000000001</v>
      </c>
      <c r="N98" s="30">
        <v>107.51</v>
      </c>
      <c r="O98" s="25">
        <f t="shared" si="4"/>
        <v>118.11786949999998</v>
      </c>
      <c r="P98" s="25">
        <f t="shared" si="5"/>
        <v>0.69383884188947476</v>
      </c>
      <c r="Q98" s="29">
        <f t="shared" si="3"/>
        <v>6.5170376790752327</v>
      </c>
    </row>
    <row r="99" spans="2:17" x14ac:dyDescent="0.25">
      <c r="B99" s="36" t="s">
        <v>128</v>
      </c>
      <c r="C99" s="27">
        <v>126.18</v>
      </c>
      <c r="D99" s="9">
        <v>130.96</v>
      </c>
      <c r="E99" s="9">
        <v>116.04</v>
      </c>
      <c r="F99" s="9">
        <v>110.23</v>
      </c>
      <c r="G99" s="9">
        <v>119.59</v>
      </c>
      <c r="H99" s="9">
        <v>145.88999999999999</v>
      </c>
      <c r="I99" s="9">
        <v>140.36000000000001</v>
      </c>
      <c r="J99" s="9">
        <v>118.09</v>
      </c>
      <c r="K99" s="9">
        <v>127.95</v>
      </c>
      <c r="L99" s="30">
        <v>104.13</v>
      </c>
      <c r="M99" s="30">
        <v>143.16999999999999</v>
      </c>
      <c r="N99" s="30">
        <v>107.58</v>
      </c>
      <c r="O99" s="25">
        <f t="shared" si="4"/>
        <v>119.99460649999999</v>
      </c>
      <c r="P99" s="25">
        <f t="shared" si="5"/>
        <v>1.588867973952075</v>
      </c>
      <c r="Q99" s="29">
        <f t="shared" si="3"/>
        <v>7.4996301532951559</v>
      </c>
    </row>
    <row r="100" spans="2:17" x14ac:dyDescent="0.25">
      <c r="B100" s="36" t="s">
        <v>129</v>
      </c>
      <c r="C100" s="27">
        <v>127.79</v>
      </c>
      <c r="D100" s="9">
        <v>129.19999999999999</v>
      </c>
      <c r="E100" s="9">
        <v>116.3</v>
      </c>
      <c r="F100" s="9">
        <v>110.23</v>
      </c>
      <c r="G100" s="9">
        <v>119.51</v>
      </c>
      <c r="H100" s="9">
        <v>145.88999999999999</v>
      </c>
      <c r="I100" s="9">
        <v>140.36000000000001</v>
      </c>
      <c r="J100" s="9">
        <v>117.08</v>
      </c>
      <c r="K100" s="9">
        <v>127.9</v>
      </c>
      <c r="L100" s="30">
        <v>104.13</v>
      </c>
      <c r="M100" s="30">
        <v>142.33000000000001</v>
      </c>
      <c r="N100" s="30">
        <v>107.64</v>
      </c>
      <c r="O100" s="25">
        <f t="shared" si="4"/>
        <v>120.07549570000002</v>
      </c>
      <c r="P100" s="25">
        <f t="shared" si="5"/>
        <v>6.7410696496621181E-2</v>
      </c>
      <c r="Q100" s="29">
        <f t="shared" si="3"/>
        <v>6.6820271033884771</v>
      </c>
    </row>
    <row r="101" spans="2:17" x14ac:dyDescent="0.25">
      <c r="B101" s="36" t="s">
        <v>130</v>
      </c>
      <c r="C101" s="27">
        <v>129.4</v>
      </c>
      <c r="D101" s="9">
        <v>128.85</v>
      </c>
      <c r="E101" s="9">
        <v>116.3</v>
      </c>
      <c r="F101" s="9">
        <v>110.22</v>
      </c>
      <c r="G101" s="9">
        <v>116.78</v>
      </c>
      <c r="H101" s="9">
        <v>145.37</v>
      </c>
      <c r="I101" s="9">
        <v>143.19999999999999</v>
      </c>
      <c r="J101" s="9">
        <v>117.39</v>
      </c>
      <c r="K101" s="9">
        <v>127.55</v>
      </c>
      <c r="L101" s="30">
        <v>104.27</v>
      </c>
      <c r="M101" s="30">
        <v>142.33000000000001</v>
      </c>
      <c r="N101" s="30">
        <v>108.25</v>
      </c>
      <c r="O101" s="25">
        <f t="shared" si="4"/>
        <v>120.54116999999999</v>
      </c>
      <c r="P101" s="25">
        <f t="shared" si="5"/>
        <v>0.38781792845013829</v>
      </c>
      <c r="Q101" s="29">
        <f t="shared" si="3"/>
        <v>6.8641995548827719</v>
      </c>
    </row>
    <row r="102" spans="2:17" x14ac:dyDescent="0.25">
      <c r="B102" s="36" t="s">
        <v>131</v>
      </c>
      <c r="C102" s="27">
        <v>134.08000000000001</v>
      </c>
      <c r="D102" s="9">
        <v>130.27000000000001</v>
      </c>
      <c r="E102" s="9">
        <v>116.24</v>
      </c>
      <c r="F102" s="9">
        <v>110.22</v>
      </c>
      <c r="G102" s="9">
        <v>117.62</v>
      </c>
      <c r="H102" s="9">
        <v>146.6</v>
      </c>
      <c r="I102" s="9">
        <v>139.83000000000001</v>
      </c>
      <c r="J102" s="9">
        <v>117.39</v>
      </c>
      <c r="K102" s="9">
        <v>131.79</v>
      </c>
      <c r="L102" s="30">
        <v>104.27</v>
      </c>
      <c r="M102" s="30">
        <v>142.68</v>
      </c>
      <c r="N102" s="30">
        <v>108.57</v>
      </c>
      <c r="O102" s="25">
        <f t="shared" si="4"/>
        <v>120.86819779999999</v>
      </c>
      <c r="P102" s="25">
        <f t="shared" si="5"/>
        <v>0.27129967296650281</v>
      </c>
      <c r="Q102" s="29">
        <f t="shared" si="3"/>
        <v>6.8916717522698008</v>
      </c>
    </row>
    <row r="103" spans="2:17" x14ac:dyDescent="0.25">
      <c r="B103" s="36" t="s">
        <v>132</v>
      </c>
      <c r="C103" s="27">
        <v>133.38999999999999</v>
      </c>
      <c r="D103" s="9">
        <v>130.26</v>
      </c>
      <c r="E103" s="9">
        <v>116.39</v>
      </c>
      <c r="F103" s="9">
        <v>110.64</v>
      </c>
      <c r="G103" s="9">
        <v>117.89</v>
      </c>
      <c r="H103" s="9">
        <v>146.62</v>
      </c>
      <c r="I103" s="9">
        <v>140.72999999999999</v>
      </c>
      <c r="J103" s="9">
        <v>117.37</v>
      </c>
      <c r="K103" s="9">
        <v>131.79</v>
      </c>
      <c r="L103" s="30">
        <v>104.25</v>
      </c>
      <c r="M103" s="30">
        <v>142.59</v>
      </c>
      <c r="N103" s="30">
        <v>106.63</v>
      </c>
      <c r="O103" s="25">
        <f t="shared" si="4"/>
        <v>120.775717</v>
      </c>
      <c r="P103" s="25">
        <f t="shared" si="5"/>
        <v>-7.651375769912401E-2</v>
      </c>
      <c r="Q103" s="29">
        <f t="shared" si="3"/>
        <v>6.3856749587780852</v>
      </c>
    </row>
    <row r="104" spans="2:17" x14ac:dyDescent="0.25">
      <c r="B104" s="36" t="s">
        <v>133</v>
      </c>
      <c r="C104" s="27">
        <v>135.13</v>
      </c>
      <c r="D104" s="9">
        <v>130.32</v>
      </c>
      <c r="E104" s="9">
        <v>117.44</v>
      </c>
      <c r="F104" s="9">
        <v>111.78</v>
      </c>
      <c r="G104" s="9">
        <v>117.21</v>
      </c>
      <c r="H104" s="9">
        <v>146.58000000000001</v>
      </c>
      <c r="I104" s="9">
        <v>125.18</v>
      </c>
      <c r="J104" s="9">
        <v>117.37</v>
      </c>
      <c r="K104" s="9">
        <v>136.21</v>
      </c>
      <c r="L104" s="30">
        <v>105.51</v>
      </c>
      <c r="M104" s="30">
        <v>142.62</v>
      </c>
      <c r="N104" s="30">
        <v>109.87</v>
      </c>
      <c r="O104" s="25">
        <f t="shared" si="4"/>
        <v>120.02771919999999</v>
      </c>
      <c r="P104" s="25">
        <f t="shared" si="5"/>
        <v>-0.61932797302292752</v>
      </c>
      <c r="Q104" s="29">
        <f t="shared" si="3"/>
        <v>5.6887004794364326</v>
      </c>
    </row>
    <row r="105" spans="2:17" x14ac:dyDescent="0.25">
      <c r="B105" s="36" t="s">
        <v>134</v>
      </c>
      <c r="C105" s="27">
        <v>133.38999999999999</v>
      </c>
      <c r="D105" s="9">
        <v>138.41999999999999</v>
      </c>
      <c r="E105" s="9">
        <v>117.37</v>
      </c>
      <c r="F105" s="9">
        <v>111.76</v>
      </c>
      <c r="G105" s="9">
        <v>118.41</v>
      </c>
      <c r="H105" s="9">
        <v>150.56</v>
      </c>
      <c r="I105" s="9">
        <v>125.2</v>
      </c>
      <c r="J105" s="9">
        <v>117.24</v>
      </c>
      <c r="K105" s="9">
        <v>136.21</v>
      </c>
      <c r="L105" s="30">
        <v>105.5</v>
      </c>
      <c r="M105" s="30">
        <v>141.85</v>
      </c>
      <c r="N105" s="30">
        <v>109.33</v>
      </c>
      <c r="O105" s="25">
        <f t="shared" si="4"/>
        <v>119.9923581</v>
      </c>
      <c r="P105" s="25">
        <f t="shared" si="5"/>
        <v>-2.9460778089990328E-2</v>
      </c>
      <c r="Q105" s="29">
        <f t="shared" si="3"/>
        <v>4.8671755594699118</v>
      </c>
    </row>
    <row r="106" spans="2:17" x14ac:dyDescent="0.25">
      <c r="B106" s="36" t="s">
        <v>135</v>
      </c>
      <c r="C106" s="27">
        <v>131.88999999999999</v>
      </c>
      <c r="D106" s="9">
        <v>138.47</v>
      </c>
      <c r="E106" s="9">
        <v>118.57</v>
      </c>
      <c r="F106" s="9">
        <v>113.74</v>
      </c>
      <c r="G106" s="9">
        <v>118.85</v>
      </c>
      <c r="H106" s="9">
        <v>153.79</v>
      </c>
      <c r="I106" s="9">
        <v>125.2</v>
      </c>
      <c r="J106" s="9">
        <v>117.29</v>
      </c>
      <c r="K106" s="9">
        <v>136.21</v>
      </c>
      <c r="L106" s="30">
        <v>105.5</v>
      </c>
      <c r="M106" s="30">
        <v>141.85</v>
      </c>
      <c r="N106" s="30">
        <v>105.57</v>
      </c>
      <c r="O106" s="25">
        <f t="shared" si="4"/>
        <v>120.1466386</v>
      </c>
      <c r="P106" s="25">
        <f t="shared" si="5"/>
        <v>0.12857527132804858</v>
      </c>
      <c r="Q106" s="29">
        <f t="shared" si="3"/>
        <v>4.9692313819464768</v>
      </c>
    </row>
    <row r="107" spans="2:17" x14ac:dyDescent="0.25">
      <c r="B107" s="36" t="s">
        <v>136</v>
      </c>
      <c r="C107" s="27">
        <v>130.85</v>
      </c>
      <c r="D107" s="9">
        <v>138.97999999999999</v>
      </c>
      <c r="E107" s="9">
        <v>117.53</v>
      </c>
      <c r="F107" s="9">
        <v>113.21</v>
      </c>
      <c r="G107" s="9">
        <v>126.65</v>
      </c>
      <c r="H107" s="9">
        <v>155.19999999999999</v>
      </c>
      <c r="I107" s="9">
        <v>125.2</v>
      </c>
      <c r="J107" s="9">
        <v>117.29</v>
      </c>
      <c r="K107" s="9">
        <v>134.96</v>
      </c>
      <c r="L107" s="30">
        <v>105.14</v>
      </c>
      <c r="M107" s="30">
        <v>141.85</v>
      </c>
      <c r="N107" s="30">
        <v>107.28</v>
      </c>
      <c r="O107" s="25">
        <f t="shared" si="4"/>
        <v>120.44744029999997</v>
      </c>
      <c r="P107" s="25">
        <f t="shared" si="5"/>
        <v>0.25036214371457699</v>
      </c>
      <c r="Q107" s="29" t="s">
        <v>35</v>
      </c>
    </row>
    <row r="108" spans="2:17" x14ac:dyDescent="0.25">
      <c r="B108" s="36" t="s">
        <v>137</v>
      </c>
      <c r="C108" s="27">
        <v>131.55000000000001</v>
      </c>
      <c r="D108" s="9">
        <v>138.97</v>
      </c>
      <c r="E108" s="9">
        <v>117.67</v>
      </c>
      <c r="F108" s="9">
        <v>114.24</v>
      </c>
      <c r="G108" s="9">
        <v>126.58</v>
      </c>
      <c r="H108" s="9">
        <v>156.96</v>
      </c>
      <c r="I108" s="9">
        <v>123.56</v>
      </c>
      <c r="J108" s="9">
        <v>115.1</v>
      </c>
      <c r="K108" s="9">
        <v>131.59</v>
      </c>
      <c r="L108" s="30">
        <v>105.28</v>
      </c>
      <c r="M108" s="30">
        <v>141.85</v>
      </c>
      <c r="N108" s="30">
        <v>111.26</v>
      </c>
      <c r="O108" s="25">
        <f t="shared" si="4"/>
        <v>121.13910409999998</v>
      </c>
      <c r="P108" s="25">
        <f t="shared" si="5"/>
        <v>0.57424532914711923</v>
      </c>
      <c r="Q108" s="29">
        <f t="shared" si="3"/>
        <v>4.1016462832061844</v>
      </c>
    </row>
    <row r="109" spans="2:17" x14ac:dyDescent="0.25">
      <c r="B109" s="36" t="s">
        <v>138</v>
      </c>
      <c r="C109" s="27">
        <v>131.52000000000001</v>
      </c>
      <c r="D109" s="9">
        <v>138.97</v>
      </c>
      <c r="E109" s="9">
        <v>117.67</v>
      </c>
      <c r="F109" s="9">
        <v>115.3</v>
      </c>
      <c r="G109" s="9">
        <v>126.58</v>
      </c>
      <c r="H109" s="9">
        <v>156.96</v>
      </c>
      <c r="I109" s="9">
        <v>123.87</v>
      </c>
      <c r="J109" s="9">
        <v>115.1</v>
      </c>
      <c r="K109" s="9">
        <v>131.59</v>
      </c>
      <c r="L109" s="30">
        <v>105.33</v>
      </c>
      <c r="M109" s="30">
        <v>143.19999999999999</v>
      </c>
      <c r="N109" s="30">
        <v>111.26</v>
      </c>
      <c r="O109" s="25">
        <f t="shared" si="4"/>
        <v>121.59461649999996</v>
      </c>
      <c r="P109" s="25">
        <f t="shared" si="5"/>
        <v>0.37602424368596199</v>
      </c>
      <c r="Q109" s="29">
        <f t="shared" ref="Q109:Q133" si="6">(O109-O97)/O97*100</f>
        <v>3.6577172422869708</v>
      </c>
    </row>
    <row r="110" spans="2:17" x14ac:dyDescent="0.25">
      <c r="B110" s="36" t="s">
        <v>139</v>
      </c>
      <c r="C110" s="27">
        <v>132.53</v>
      </c>
      <c r="D110" s="9">
        <v>137.71</v>
      </c>
      <c r="E110" s="9">
        <v>117.7</v>
      </c>
      <c r="F110" s="9">
        <v>115.04</v>
      </c>
      <c r="G110" s="9">
        <v>126.23</v>
      </c>
      <c r="H110" s="9">
        <v>156.96</v>
      </c>
      <c r="I110" s="9">
        <v>127.37</v>
      </c>
      <c r="J110" s="9">
        <v>115.1</v>
      </c>
      <c r="K110" s="9">
        <v>131.59</v>
      </c>
      <c r="L110" s="30">
        <v>105.35</v>
      </c>
      <c r="M110" s="30">
        <v>143.19999999999999</v>
      </c>
      <c r="N110" s="30">
        <v>109.35</v>
      </c>
      <c r="O110" s="25">
        <f t="shared" si="4"/>
        <v>121.75233109999998</v>
      </c>
      <c r="P110" s="25">
        <f t="shared" si="5"/>
        <v>0.12970524891619675</v>
      </c>
      <c r="Q110" s="29">
        <f t="shared" si="6"/>
        <v>3.0769786276918882</v>
      </c>
    </row>
    <row r="111" spans="2:17" x14ac:dyDescent="0.25">
      <c r="B111" s="36" t="s">
        <v>140</v>
      </c>
      <c r="C111" s="27">
        <v>133.65</v>
      </c>
      <c r="D111" s="9">
        <v>143.41999999999999</v>
      </c>
      <c r="E111" s="9">
        <v>118.44</v>
      </c>
      <c r="F111" s="9">
        <v>114.81</v>
      </c>
      <c r="G111" s="9">
        <v>128.63999999999999</v>
      </c>
      <c r="H111" s="9">
        <v>158.97</v>
      </c>
      <c r="I111" s="9">
        <v>127.37</v>
      </c>
      <c r="J111" s="9">
        <v>115.2</v>
      </c>
      <c r="K111" s="9">
        <v>131.59</v>
      </c>
      <c r="L111" s="30">
        <v>104.49</v>
      </c>
      <c r="M111" s="30">
        <v>143.19999999999999</v>
      </c>
      <c r="N111" s="30">
        <v>112.78</v>
      </c>
      <c r="O111" s="25">
        <f t="shared" si="4"/>
        <v>122.52599170000001</v>
      </c>
      <c r="P111" s="25">
        <f t="shared" si="5"/>
        <v>0.63543801831982172</v>
      </c>
      <c r="Q111" s="29">
        <f t="shared" si="6"/>
        <v>2.1095824836093917</v>
      </c>
    </row>
    <row r="112" spans="2:17" x14ac:dyDescent="0.25">
      <c r="B112" s="36" t="s">
        <v>141</v>
      </c>
      <c r="C112" s="27">
        <v>133.94999999999999</v>
      </c>
      <c r="D112" s="9">
        <v>142.97</v>
      </c>
      <c r="E112" s="9">
        <v>117.99</v>
      </c>
      <c r="F112" s="9">
        <v>115.68</v>
      </c>
      <c r="G112" s="9">
        <v>129.32</v>
      </c>
      <c r="H112" s="9">
        <v>157.61000000000001</v>
      </c>
      <c r="I112" s="9">
        <v>127.37</v>
      </c>
      <c r="J112" s="9">
        <v>115.2</v>
      </c>
      <c r="K112" s="9">
        <v>131.59</v>
      </c>
      <c r="L112" s="30">
        <v>104.74</v>
      </c>
      <c r="M112" s="30">
        <v>143.72999999999999</v>
      </c>
      <c r="N112" s="30">
        <v>112.05</v>
      </c>
      <c r="O112" s="25">
        <f t="shared" si="4"/>
        <v>122.71930809999998</v>
      </c>
      <c r="P112" s="25">
        <f t="shared" si="5"/>
        <v>0.15777582969766901</v>
      </c>
      <c r="Q112" s="29">
        <f t="shared" si="6"/>
        <v>2.2017917848995054</v>
      </c>
    </row>
    <row r="113" spans="2:17" x14ac:dyDescent="0.25">
      <c r="B113" s="36" t="s">
        <v>142</v>
      </c>
      <c r="C113" s="27">
        <v>135.1</v>
      </c>
      <c r="D113" s="9">
        <v>137.27000000000001</v>
      </c>
      <c r="E113" s="9">
        <v>117.84</v>
      </c>
      <c r="F113" s="9">
        <v>116.57</v>
      </c>
      <c r="G113" s="9">
        <v>123.06</v>
      </c>
      <c r="H113" s="9">
        <v>153.11000000000001</v>
      </c>
      <c r="I113" s="9">
        <v>127.36</v>
      </c>
      <c r="J113" s="9">
        <v>115.2</v>
      </c>
      <c r="K113" s="9">
        <v>128.27000000000001</v>
      </c>
      <c r="L113" s="30">
        <v>109.44</v>
      </c>
      <c r="M113" s="30">
        <v>146.97</v>
      </c>
      <c r="N113" s="30">
        <v>111.99</v>
      </c>
      <c r="O113" s="25">
        <f t="shared" si="4"/>
        <v>122.89034389999999</v>
      </c>
      <c r="P113" s="25">
        <f t="shared" si="5"/>
        <v>0.13937154849393479</v>
      </c>
      <c r="Q113" s="29">
        <f t="shared" si="6"/>
        <v>1.9488560630363856</v>
      </c>
    </row>
    <row r="114" spans="2:17" x14ac:dyDescent="0.25">
      <c r="B114" s="36" t="s">
        <v>143</v>
      </c>
      <c r="C114" s="27">
        <v>134.58000000000001</v>
      </c>
      <c r="D114" s="9">
        <v>137.27000000000001</v>
      </c>
      <c r="E114" s="9">
        <v>117.76</v>
      </c>
      <c r="F114" s="9">
        <v>116.78</v>
      </c>
      <c r="G114" s="9">
        <v>125.73</v>
      </c>
      <c r="H114" s="9">
        <v>160.22999999999999</v>
      </c>
      <c r="I114" s="9">
        <v>127.98</v>
      </c>
      <c r="J114" s="9">
        <v>108.66</v>
      </c>
      <c r="K114" s="9">
        <v>128.28</v>
      </c>
      <c r="L114" s="30">
        <v>109.69</v>
      </c>
      <c r="M114" s="30">
        <v>146.97</v>
      </c>
      <c r="N114" s="30">
        <v>111.87</v>
      </c>
      <c r="O114" s="25">
        <f t="shared" si="4"/>
        <v>123.13963909999997</v>
      </c>
      <c r="P114" s="25">
        <f t="shared" si="5"/>
        <v>0.20285987660905025</v>
      </c>
      <c r="Q114" s="29">
        <f t="shared" si="6"/>
        <v>1.8792712569095475</v>
      </c>
    </row>
    <row r="115" spans="2:17" x14ac:dyDescent="0.25">
      <c r="B115" s="36" t="s">
        <v>144</v>
      </c>
      <c r="C115" s="27">
        <v>134.46</v>
      </c>
      <c r="D115" s="9">
        <v>137.27000000000001</v>
      </c>
      <c r="E115" s="9">
        <v>115.05</v>
      </c>
      <c r="F115" s="9">
        <v>116.59</v>
      </c>
      <c r="G115" s="9">
        <v>125.41</v>
      </c>
      <c r="H115" s="9">
        <v>160.19999999999999</v>
      </c>
      <c r="I115" s="9">
        <v>126.86</v>
      </c>
      <c r="J115" s="9">
        <v>108.66</v>
      </c>
      <c r="K115" s="9">
        <v>128.28</v>
      </c>
      <c r="L115" s="30">
        <v>109.55</v>
      </c>
      <c r="M115" s="30">
        <v>147.16</v>
      </c>
      <c r="N115" s="30">
        <v>112.73</v>
      </c>
      <c r="O115" s="25">
        <f t="shared" si="4"/>
        <v>122.91851779999999</v>
      </c>
      <c r="P115" s="25">
        <f t="shared" si="5"/>
        <v>-0.17956955340790731</v>
      </c>
      <c r="Q115" s="29">
        <f t="shared" si="6"/>
        <v>1.7741983680378308</v>
      </c>
    </row>
    <row r="116" spans="2:17" x14ac:dyDescent="0.25">
      <c r="B116" s="36" t="s">
        <v>145</v>
      </c>
      <c r="C116" s="27">
        <v>137.84</v>
      </c>
      <c r="D116" s="9">
        <v>134.28</v>
      </c>
      <c r="E116" s="9">
        <v>115.12</v>
      </c>
      <c r="F116" s="9">
        <v>116.59</v>
      </c>
      <c r="G116" s="9">
        <v>125.41</v>
      </c>
      <c r="H116" s="9">
        <v>160.25</v>
      </c>
      <c r="I116" s="9">
        <v>122.11</v>
      </c>
      <c r="J116" s="9">
        <v>108.66</v>
      </c>
      <c r="K116" s="9">
        <v>128.16999999999999</v>
      </c>
      <c r="L116" s="30">
        <v>109.54</v>
      </c>
      <c r="M116" s="30">
        <v>147.16</v>
      </c>
      <c r="N116" s="30">
        <v>112.74</v>
      </c>
      <c r="O116" s="25">
        <f t="shared" si="4"/>
        <v>122.65690459999999</v>
      </c>
      <c r="P116" s="25">
        <f t="shared" si="5"/>
        <v>-0.21283465232282464</v>
      </c>
      <c r="Q116" s="29">
        <f t="shared" si="6"/>
        <v>2.190481846629972</v>
      </c>
    </row>
    <row r="117" spans="2:17" x14ac:dyDescent="0.25">
      <c r="B117" s="36" t="s">
        <v>146</v>
      </c>
      <c r="C117" s="27">
        <v>134.44</v>
      </c>
      <c r="D117" s="9">
        <v>139.66999999999999</v>
      </c>
      <c r="E117" s="9">
        <v>114.35</v>
      </c>
      <c r="F117" s="9">
        <v>115.72</v>
      </c>
      <c r="G117" s="9">
        <v>124.2</v>
      </c>
      <c r="H117" s="9">
        <v>158.51</v>
      </c>
      <c r="I117" s="9">
        <v>119.52</v>
      </c>
      <c r="J117" s="9">
        <v>108.66</v>
      </c>
      <c r="K117" s="9">
        <v>129.09</v>
      </c>
      <c r="L117" s="30">
        <v>109.04</v>
      </c>
      <c r="M117" s="30">
        <v>147.12</v>
      </c>
      <c r="N117" s="30">
        <v>112.85</v>
      </c>
      <c r="O117" s="25">
        <f t="shared" si="4"/>
        <v>121.58596029999998</v>
      </c>
      <c r="P117" s="25">
        <f t="shared" si="5"/>
        <v>-0.87312190332252027</v>
      </c>
      <c r="Q117" s="29">
        <f t="shared" si="6"/>
        <v>1.3280864091960687</v>
      </c>
    </row>
    <row r="118" spans="2:17" x14ac:dyDescent="0.25">
      <c r="B118" s="36" t="s">
        <v>147</v>
      </c>
      <c r="C118" s="27">
        <v>135.43</v>
      </c>
      <c r="D118" s="9">
        <v>139.66999999999999</v>
      </c>
      <c r="E118" s="9">
        <v>114.87</v>
      </c>
      <c r="F118" s="9">
        <v>115.74</v>
      </c>
      <c r="G118" s="9">
        <v>122.84</v>
      </c>
      <c r="H118" s="9">
        <v>165.37</v>
      </c>
      <c r="I118" s="9">
        <v>120.44</v>
      </c>
      <c r="J118" s="9">
        <v>106.11</v>
      </c>
      <c r="K118" s="9">
        <v>131.83000000000001</v>
      </c>
      <c r="L118" s="30">
        <v>109.99</v>
      </c>
      <c r="M118" s="30">
        <v>145.24</v>
      </c>
      <c r="N118" s="30">
        <v>113.04</v>
      </c>
      <c r="O118" s="25">
        <f t="shared" si="4"/>
        <v>121.9958828</v>
      </c>
      <c r="P118" s="25">
        <f t="shared" si="5"/>
        <v>0.33714624533012122</v>
      </c>
      <c r="Q118" s="29">
        <f t="shared" si="6"/>
        <v>1.53915600265491</v>
      </c>
    </row>
    <row r="119" spans="2:17" x14ac:dyDescent="0.25">
      <c r="B119" s="36" t="s">
        <v>148</v>
      </c>
      <c r="C119" s="27">
        <v>135.88999999999999</v>
      </c>
      <c r="D119" s="9">
        <v>139.66999999999999</v>
      </c>
      <c r="E119" s="9">
        <v>115.14</v>
      </c>
      <c r="F119" s="9">
        <v>120.51</v>
      </c>
      <c r="G119" s="9">
        <v>124.72</v>
      </c>
      <c r="H119" s="9">
        <v>165.79</v>
      </c>
      <c r="I119" s="9">
        <v>121.79</v>
      </c>
      <c r="J119" s="9">
        <v>106.11</v>
      </c>
      <c r="K119" s="9">
        <v>131.83000000000001</v>
      </c>
      <c r="L119" s="30">
        <v>110.22</v>
      </c>
      <c r="M119" s="30">
        <v>145.24</v>
      </c>
      <c r="N119" s="30">
        <v>113.04</v>
      </c>
      <c r="O119" s="25">
        <f t="shared" si="4"/>
        <v>123.8724349</v>
      </c>
      <c r="P119" s="25">
        <f t="shared" si="5"/>
        <v>1.5382093698001402</v>
      </c>
      <c r="Q119" s="29">
        <f t="shared" si="6"/>
        <v>2.8435594741319168</v>
      </c>
    </row>
    <row r="120" spans="2:17" x14ac:dyDescent="0.25">
      <c r="B120" s="36" t="s">
        <v>149</v>
      </c>
      <c r="C120" s="27">
        <v>137.1</v>
      </c>
      <c r="D120" s="9">
        <v>140.72</v>
      </c>
      <c r="E120" s="9">
        <v>115.09</v>
      </c>
      <c r="F120" s="9">
        <v>118.35</v>
      </c>
      <c r="G120" s="9">
        <v>122.51</v>
      </c>
      <c r="H120" s="9">
        <v>166.91</v>
      </c>
      <c r="I120" s="9">
        <v>121.07</v>
      </c>
      <c r="J120" s="9">
        <v>105.85</v>
      </c>
      <c r="K120" s="9">
        <v>131.83000000000001</v>
      </c>
      <c r="L120" s="30">
        <v>109.51</v>
      </c>
      <c r="M120" s="30">
        <v>144.86000000000001</v>
      </c>
      <c r="N120" s="30">
        <v>114.23</v>
      </c>
      <c r="O120" s="25">
        <f t="shared" si="4"/>
        <v>123.27476009999997</v>
      </c>
      <c r="P120" s="25">
        <f t="shared" si="5"/>
        <v>-0.482492170661316</v>
      </c>
      <c r="Q120" s="29">
        <f t="shared" si="6"/>
        <v>1.7629782025108964</v>
      </c>
    </row>
    <row r="121" spans="2:17" x14ac:dyDescent="0.25">
      <c r="B121" s="36" t="s">
        <v>150</v>
      </c>
      <c r="C121" s="27">
        <v>136.36000000000001</v>
      </c>
      <c r="D121" s="9">
        <v>139.96</v>
      </c>
      <c r="E121" s="9">
        <v>110.28</v>
      </c>
      <c r="F121" s="9">
        <v>114.65</v>
      </c>
      <c r="G121" s="9">
        <v>125.09</v>
      </c>
      <c r="H121" s="9">
        <v>160.12</v>
      </c>
      <c r="I121" s="9">
        <v>125.48</v>
      </c>
      <c r="J121" s="9">
        <v>106.12</v>
      </c>
      <c r="K121" s="9">
        <v>131.83000000000001</v>
      </c>
      <c r="L121" s="30">
        <v>109.82</v>
      </c>
      <c r="M121" s="30">
        <v>145.18</v>
      </c>
      <c r="N121" s="30">
        <v>114.44</v>
      </c>
      <c r="O121" s="25">
        <f t="shared" si="4"/>
        <v>122.23110159999997</v>
      </c>
      <c r="P121" s="25">
        <f t="shared" si="5"/>
        <v>-0.84661166580521496</v>
      </c>
      <c r="Q121" s="29">
        <f t="shared" si="6"/>
        <v>0.52344842092578669</v>
      </c>
    </row>
    <row r="122" spans="2:17" x14ac:dyDescent="0.25">
      <c r="B122" s="36" t="s">
        <v>151</v>
      </c>
      <c r="C122" s="27">
        <v>136.46</v>
      </c>
      <c r="D122" s="9">
        <v>139.94999999999999</v>
      </c>
      <c r="E122" s="9">
        <v>110.27</v>
      </c>
      <c r="F122" s="9">
        <v>114.7</v>
      </c>
      <c r="G122" s="9">
        <v>125.29</v>
      </c>
      <c r="H122" s="9">
        <v>159.80000000000001</v>
      </c>
      <c r="I122" s="9">
        <v>124.33</v>
      </c>
      <c r="J122" s="9">
        <v>106.12</v>
      </c>
      <c r="K122" s="9">
        <v>131.83000000000001</v>
      </c>
      <c r="L122" s="30">
        <v>109.82</v>
      </c>
      <c r="M122" s="30">
        <v>145.18</v>
      </c>
      <c r="N122" s="30">
        <v>114.45</v>
      </c>
      <c r="O122" s="25">
        <f t="shared" si="4"/>
        <v>122.10971989999999</v>
      </c>
      <c r="P122" s="25">
        <f t="shared" si="5"/>
        <v>-9.9305085539690835E-2</v>
      </c>
      <c r="Q122" s="29">
        <f t="shared" si="6"/>
        <v>0.29353754196827009</v>
      </c>
    </row>
    <row r="123" spans="2:17" x14ac:dyDescent="0.25">
      <c r="B123" s="36" t="s">
        <v>152</v>
      </c>
      <c r="C123" s="27">
        <v>137.86000000000001</v>
      </c>
      <c r="D123" s="9">
        <v>143.21</v>
      </c>
      <c r="E123" s="9">
        <v>114.7</v>
      </c>
      <c r="F123" s="9">
        <v>114.3</v>
      </c>
      <c r="G123" s="9">
        <v>123.23</v>
      </c>
      <c r="H123" s="9">
        <v>159.87</v>
      </c>
      <c r="I123" s="9">
        <v>123.29</v>
      </c>
      <c r="J123" s="9">
        <v>106.12</v>
      </c>
      <c r="K123" s="9">
        <v>127.7</v>
      </c>
      <c r="L123" s="30">
        <v>109.82</v>
      </c>
      <c r="M123" s="30">
        <v>145.38999999999999</v>
      </c>
      <c r="N123" s="30">
        <v>113.82</v>
      </c>
      <c r="O123" s="25">
        <f t="shared" si="4"/>
        <v>121.94065499999999</v>
      </c>
      <c r="P123" s="25">
        <f t="shared" si="5"/>
        <v>-0.13845326984489717</v>
      </c>
      <c r="Q123" s="29">
        <f t="shared" si="6"/>
        <v>-0.47772451532829613</v>
      </c>
    </row>
    <row r="124" spans="2:17" x14ac:dyDescent="0.25">
      <c r="B124" s="36" t="s">
        <v>153</v>
      </c>
      <c r="C124" s="27">
        <v>138.69999999999999</v>
      </c>
      <c r="D124" s="9">
        <v>143.26</v>
      </c>
      <c r="E124" s="9">
        <v>114.97</v>
      </c>
      <c r="F124" s="9">
        <v>114.3</v>
      </c>
      <c r="G124" s="9">
        <v>124.41</v>
      </c>
      <c r="H124" s="9">
        <v>159.87</v>
      </c>
      <c r="I124" s="9">
        <v>122.9</v>
      </c>
      <c r="J124" s="9">
        <v>108.33</v>
      </c>
      <c r="K124" s="9">
        <v>128.4</v>
      </c>
      <c r="L124" s="30">
        <v>109.82</v>
      </c>
      <c r="M124" s="30">
        <v>142.44</v>
      </c>
      <c r="N124" s="30">
        <v>114.28</v>
      </c>
      <c r="O124" s="25">
        <f t="shared" si="4"/>
        <v>122.05121299999998</v>
      </c>
      <c r="P124" s="25">
        <f t="shared" si="5"/>
        <v>9.0665414254157722E-2</v>
      </c>
      <c r="Q124" s="29">
        <f t="shared" si="6"/>
        <v>-0.54440911568340422</v>
      </c>
    </row>
    <row r="125" spans="2:17" x14ac:dyDescent="0.25">
      <c r="B125" s="36" t="s">
        <v>154</v>
      </c>
      <c r="C125" s="27">
        <v>136.52000000000001</v>
      </c>
      <c r="D125" s="9">
        <v>143.19999999999999</v>
      </c>
      <c r="E125" s="9">
        <v>114.86</v>
      </c>
      <c r="F125" s="9">
        <v>114.21</v>
      </c>
      <c r="G125" s="9">
        <v>129.05000000000001</v>
      </c>
      <c r="H125" s="9">
        <v>158.46</v>
      </c>
      <c r="I125" s="9">
        <v>122.63</v>
      </c>
      <c r="J125" s="9">
        <v>108.33</v>
      </c>
      <c r="K125" s="9">
        <v>128.83000000000001</v>
      </c>
      <c r="L125" s="30">
        <v>109.41</v>
      </c>
      <c r="M125" s="30">
        <v>143.29</v>
      </c>
      <c r="N125" s="30">
        <v>114.87</v>
      </c>
      <c r="O125" s="25">
        <f t="shared" si="4"/>
        <v>122.03747329999997</v>
      </c>
      <c r="P125" s="25">
        <f t="shared" si="5"/>
        <v>-1.1257323595794278E-2</v>
      </c>
      <c r="Q125" s="29">
        <f t="shared" si="6"/>
        <v>-0.69400945015991367</v>
      </c>
    </row>
    <row r="126" spans="2:17" x14ac:dyDescent="0.25">
      <c r="B126" s="36" t="s">
        <v>155</v>
      </c>
      <c r="C126" s="27">
        <v>142.59</v>
      </c>
      <c r="D126" s="9">
        <v>143.26</v>
      </c>
      <c r="E126" s="9">
        <v>114.87</v>
      </c>
      <c r="F126" s="9">
        <v>114.21</v>
      </c>
      <c r="G126" s="9">
        <v>129.37</v>
      </c>
      <c r="H126" s="9">
        <v>160.62</v>
      </c>
      <c r="I126" s="9">
        <v>121.94</v>
      </c>
      <c r="J126" s="9">
        <v>108.33</v>
      </c>
      <c r="K126" s="9">
        <v>128.83000000000001</v>
      </c>
      <c r="L126" s="30">
        <v>109.5</v>
      </c>
      <c r="M126" s="30">
        <v>143.29</v>
      </c>
      <c r="N126" s="30">
        <v>114.96</v>
      </c>
      <c r="O126" s="25">
        <f t="shared" si="4"/>
        <v>122.70011999999998</v>
      </c>
      <c r="P126" s="25">
        <f t="shared" si="5"/>
        <v>0.54298625010946588</v>
      </c>
      <c r="Q126" s="29">
        <f t="shared" si="6"/>
        <v>-0.35692739008521601</v>
      </c>
    </row>
    <row r="127" spans="2:17" x14ac:dyDescent="0.25">
      <c r="B127" s="36" t="s">
        <v>156</v>
      </c>
      <c r="C127" s="27">
        <v>136.66999999999999</v>
      </c>
      <c r="D127" s="9">
        <v>143.41999999999999</v>
      </c>
      <c r="E127" s="9">
        <v>115.71</v>
      </c>
      <c r="F127" s="9">
        <v>114.2</v>
      </c>
      <c r="G127" s="9">
        <v>125.63</v>
      </c>
      <c r="H127" s="9">
        <v>159.24</v>
      </c>
      <c r="I127" s="9">
        <v>122.24</v>
      </c>
      <c r="J127" s="9">
        <v>108.33</v>
      </c>
      <c r="K127" s="9">
        <v>129.69</v>
      </c>
      <c r="L127" s="30">
        <v>109.5</v>
      </c>
      <c r="M127" s="30">
        <v>143.29</v>
      </c>
      <c r="N127" s="30">
        <v>113.59</v>
      </c>
      <c r="O127" s="25">
        <f t="shared" si="4"/>
        <v>121.75698369999998</v>
      </c>
      <c r="P127" s="25">
        <f t="shared" si="5"/>
        <v>-0.76865148950140083</v>
      </c>
      <c r="Q127" s="29">
        <f t="shared" si="6"/>
        <v>-0.94496266371348281</v>
      </c>
    </row>
    <row r="128" spans="2:17" x14ac:dyDescent="0.25">
      <c r="B128" s="36" t="s">
        <v>157</v>
      </c>
      <c r="C128" s="27">
        <v>137.32</v>
      </c>
      <c r="D128" s="9">
        <v>142.13999999999999</v>
      </c>
      <c r="E128" s="9">
        <v>115.71</v>
      </c>
      <c r="F128" s="9">
        <v>114.21</v>
      </c>
      <c r="G128" s="9">
        <v>129.07</v>
      </c>
      <c r="H128" s="9">
        <v>164.6</v>
      </c>
      <c r="I128" s="9">
        <v>122.21</v>
      </c>
      <c r="J128" s="9">
        <v>108.33</v>
      </c>
      <c r="K128" s="9">
        <v>129.33000000000001</v>
      </c>
      <c r="L128" s="30">
        <v>109.38</v>
      </c>
      <c r="M128" s="30">
        <v>143.29</v>
      </c>
      <c r="N128" s="30">
        <v>115.2</v>
      </c>
      <c r="O128" s="25">
        <f t="shared" si="4"/>
        <v>122.42894100000001</v>
      </c>
      <c r="P128" s="25">
        <f t="shared" si="5"/>
        <v>0.55188399020764434</v>
      </c>
      <c r="Q128" s="29">
        <f t="shared" si="6"/>
        <v>-0.18585468200375668</v>
      </c>
    </row>
    <row r="129" spans="2:17" x14ac:dyDescent="0.25">
      <c r="B129" s="36" t="s">
        <v>158</v>
      </c>
      <c r="C129" s="27">
        <v>134.65</v>
      </c>
      <c r="D129" s="9">
        <v>140.75</v>
      </c>
      <c r="E129" s="9">
        <v>115.76</v>
      </c>
      <c r="F129" s="9">
        <v>114.21</v>
      </c>
      <c r="G129" s="9">
        <v>134.35</v>
      </c>
      <c r="H129" s="9">
        <v>160.02000000000001</v>
      </c>
      <c r="I129" s="9">
        <v>122.92</v>
      </c>
      <c r="J129" s="9">
        <v>108.33</v>
      </c>
      <c r="K129" s="9">
        <v>129.1</v>
      </c>
      <c r="L129" s="30">
        <v>109.38</v>
      </c>
      <c r="M129" s="30">
        <v>147.09</v>
      </c>
      <c r="N129" s="30">
        <v>115.44</v>
      </c>
      <c r="O129" s="25">
        <f t="shared" si="4"/>
        <v>122.52339299999998</v>
      </c>
      <c r="P129" s="25">
        <f t="shared" si="5"/>
        <v>7.7148425224045303E-2</v>
      </c>
      <c r="Q129" s="29">
        <f t="shared" si="6"/>
        <v>0.77100406797543908</v>
      </c>
    </row>
    <row r="130" spans="2:17" x14ac:dyDescent="0.25">
      <c r="B130" s="36" t="s">
        <v>159</v>
      </c>
      <c r="C130" s="27" t="s">
        <v>35</v>
      </c>
      <c r="D130" s="9" t="s">
        <v>35</v>
      </c>
      <c r="E130" s="9" t="s">
        <v>35</v>
      </c>
      <c r="F130" s="9" t="s">
        <v>35</v>
      </c>
      <c r="G130" s="9" t="s">
        <v>35</v>
      </c>
      <c r="H130" s="9" t="s">
        <v>35</v>
      </c>
      <c r="I130" s="9" t="s">
        <v>35</v>
      </c>
      <c r="J130" s="9" t="s">
        <v>35</v>
      </c>
      <c r="K130" s="9" t="s">
        <v>35</v>
      </c>
      <c r="L130" s="30" t="s">
        <v>35</v>
      </c>
      <c r="M130" s="30" t="s">
        <v>35</v>
      </c>
      <c r="N130" s="30" t="s">
        <v>35</v>
      </c>
      <c r="O130" s="25">
        <f t="shared" si="4"/>
        <v>0</v>
      </c>
      <c r="P130" s="25"/>
      <c r="Q130" s="29"/>
    </row>
    <row r="131" spans="2:17" x14ac:dyDescent="0.25">
      <c r="B131" s="36" t="s">
        <v>160</v>
      </c>
      <c r="C131" s="27">
        <v>135.82</v>
      </c>
      <c r="D131" s="9">
        <v>140.80000000000001</v>
      </c>
      <c r="E131" s="9">
        <v>115.47</v>
      </c>
      <c r="F131" s="9">
        <v>114.21</v>
      </c>
      <c r="G131" s="9">
        <v>145.26</v>
      </c>
      <c r="H131" s="9">
        <v>164.38</v>
      </c>
      <c r="I131" s="9">
        <v>119.87</v>
      </c>
      <c r="J131" s="9">
        <v>108.33</v>
      </c>
      <c r="K131" s="9">
        <v>128.24</v>
      </c>
      <c r="L131" s="30">
        <v>109.28</v>
      </c>
      <c r="M131" s="30">
        <v>147.09</v>
      </c>
      <c r="N131" s="30">
        <v>116</v>
      </c>
      <c r="O131" s="25">
        <f t="shared" si="4"/>
        <v>122.9958391</v>
      </c>
      <c r="P131" s="25" t="e">
        <f>(O131-O130)/O130*100</f>
        <v>#DIV/0!</v>
      </c>
      <c r="Q131" s="29">
        <f t="shared" si="6"/>
        <v>-0.70766010267551793</v>
      </c>
    </row>
    <row r="132" spans="2:17" x14ac:dyDescent="0.25">
      <c r="B132" s="36" t="s">
        <v>161</v>
      </c>
      <c r="C132" s="27">
        <v>134.75</v>
      </c>
      <c r="D132" s="9">
        <v>140.79</v>
      </c>
      <c r="E132" s="9">
        <v>115.47</v>
      </c>
      <c r="F132" s="9">
        <v>114.21</v>
      </c>
      <c r="G132" s="9">
        <v>144.47</v>
      </c>
      <c r="H132" s="9">
        <v>164.26</v>
      </c>
      <c r="I132" s="9">
        <v>119.87</v>
      </c>
      <c r="J132" s="9">
        <v>108.33</v>
      </c>
      <c r="K132" s="9">
        <v>128.24</v>
      </c>
      <c r="L132" s="30">
        <v>109.28</v>
      </c>
      <c r="M132" s="30">
        <v>147.22999999999999</v>
      </c>
      <c r="N132" s="30">
        <v>116.09</v>
      </c>
      <c r="O132" s="25">
        <f t="shared" si="4"/>
        <v>122.86590579999998</v>
      </c>
      <c r="P132" s="25">
        <f t="shared" si="5"/>
        <v>-0.10564040291995447</v>
      </c>
      <c r="Q132" s="29">
        <f t="shared" si="6"/>
        <v>-0.33166099830032236</v>
      </c>
    </row>
    <row r="133" spans="2:17" x14ac:dyDescent="0.25">
      <c r="B133" s="36" t="s">
        <v>162</v>
      </c>
      <c r="C133" s="27">
        <v>134.55000000000001</v>
      </c>
      <c r="D133" s="9">
        <v>140.84</v>
      </c>
      <c r="E133" s="9">
        <v>115.45</v>
      </c>
      <c r="F133" s="9">
        <v>114.21</v>
      </c>
      <c r="G133" s="9">
        <v>143.9</v>
      </c>
      <c r="H133" s="9">
        <v>164.26</v>
      </c>
      <c r="I133" s="9">
        <v>119.87</v>
      </c>
      <c r="J133" s="9">
        <v>108.33</v>
      </c>
      <c r="K133" s="9">
        <v>128.24</v>
      </c>
      <c r="L133" s="30">
        <v>109.28</v>
      </c>
      <c r="M133" s="30">
        <v>147.22999999999999</v>
      </c>
      <c r="N133" s="30">
        <v>115.91</v>
      </c>
      <c r="O133" s="25">
        <f t="shared" si="4"/>
        <v>122.79256079999999</v>
      </c>
      <c r="P133" s="25">
        <f t="shared" si="5"/>
        <v>-5.9695160770946054E-2</v>
      </c>
      <c r="Q133" s="29">
        <f t="shared" si="6"/>
        <v>0.4593423381206081</v>
      </c>
    </row>
    <row r="134" spans="2:17" x14ac:dyDescent="0.25">
      <c r="B134" s="36" t="s">
        <v>163</v>
      </c>
      <c r="C134" s="27"/>
      <c r="D134" s="9"/>
      <c r="E134" s="9"/>
      <c r="F134" s="9"/>
      <c r="G134" s="9"/>
      <c r="H134" s="9"/>
      <c r="I134" s="9"/>
      <c r="J134" s="9"/>
      <c r="K134" s="9"/>
      <c r="L134" s="30"/>
      <c r="M134" s="30"/>
      <c r="N134" s="30"/>
      <c r="O134" s="25"/>
      <c r="P134" s="25"/>
      <c r="Q134" s="29"/>
    </row>
    <row r="135" spans="2:17" x14ac:dyDescent="0.25">
      <c r="B135" s="36" t="s">
        <v>164</v>
      </c>
      <c r="C135" s="27"/>
      <c r="D135" s="9"/>
      <c r="E135" s="9"/>
      <c r="F135" s="9"/>
      <c r="G135" s="9"/>
      <c r="H135" s="9"/>
      <c r="I135" s="9"/>
      <c r="J135" s="9"/>
      <c r="K135" s="9"/>
      <c r="L135" s="30"/>
      <c r="M135" s="30"/>
      <c r="N135" s="30"/>
      <c r="O135" s="25"/>
      <c r="P135" s="25"/>
      <c r="Q135" s="29"/>
    </row>
    <row r="136" spans="2:17" x14ac:dyDescent="0.25">
      <c r="B136" s="36" t="s">
        <v>165</v>
      </c>
      <c r="C136" s="27"/>
      <c r="D136" s="9"/>
      <c r="E136" s="9"/>
      <c r="F136" s="9"/>
      <c r="G136" s="9"/>
      <c r="H136" s="9"/>
      <c r="I136" s="9"/>
      <c r="J136" s="9"/>
      <c r="K136" s="9"/>
      <c r="L136" s="30"/>
      <c r="M136" s="30"/>
      <c r="N136" s="30"/>
      <c r="O136" s="25"/>
      <c r="P136" s="25"/>
      <c r="Q136" s="29"/>
    </row>
    <row r="137" spans="2:17" x14ac:dyDescent="0.25">
      <c r="B137" s="36" t="s">
        <v>166</v>
      </c>
      <c r="C137" s="27"/>
      <c r="D137" s="9"/>
      <c r="E137" s="9"/>
      <c r="F137" s="9"/>
      <c r="G137" s="9"/>
      <c r="H137" s="9"/>
      <c r="I137" s="9"/>
      <c r="J137" s="9"/>
      <c r="K137" s="9"/>
      <c r="L137" s="30"/>
      <c r="M137" s="30"/>
      <c r="N137" s="30"/>
      <c r="O137" s="25"/>
      <c r="P137" s="25"/>
      <c r="Q137" s="29"/>
    </row>
    <row r="138" spans="2:17" x14ac:dyDescent="0.25">
      <c r="B138" s="36" t="s">
        <v>167</v>
      </c>
      <c r="C138" s="27"/>
      <c r="D138" s="9"/>
      <c r="E138" s="9"/>
      <c r="F138" s="9"/>
      <c r="G138" s="9"/>
      <c r="H138" s="9"/>
      <c r="I138" s="9"/>
      <c r="J138" s="9"/>
      <c r="K138" s="9"/>
      <c r="L138" s="30"/>
      <c r="M138" s="30"/>
      <c r="N138" s="30"/>
      <c r="O138" s="25"/>
      <c r="P138" s="25"/>
      <c r="Q138" s="29"/>
    </row>
    <row r="139" spans="2:17" x14ac:dyDescent="0.25">
      <c r="B139" s="36" t="s">
        <v>168</v>
      </c>
      <c r="C139" s="27"/>
      <c r="D139" s="9"/>
      <c r="E139" s="9"/>
      <c r="F139" s="9"/>
      <c r="G139" s="9"/>
      <c r="H139" s="9"/>
      <c r="I139" s="9"/>
      <c r="J139" s="9"/>
      <c r="K139" s="9"/>
      <c r="L139" s="30"/>
      <c r="M139" s="30"/>
      <c r="N139" s="30"/>
      <c r="O139" s="25"/>
      <c r="P139" s="25"/>
      <c r="Q139" s="29"/>
    </row>
    <row r="140" spans="2:17" x14ac:dyDescent="0.25">
      <c r="B140" s="36" t="s">
        <v>169</v>
      </c>
      <c r="C140" s="27"/>
      <c r="D140" s="9"/>
      <c r="E140" s="9"/>
      <c r="F140" s="9"/>
      <c r="G140" s="9"/>
      <c r="H140" s="9"/>
      <c r="I140" s="9"/>
      <c r="J140" s="9"/>
      <c r="K140" s="9"/>
      <c r="L140" s="30"/>
      <c r="M140" s="30"/>
      <c r="N140" s="30"/>
      <c r="O140" s="25"/>
      <c r="P140" s="25"/>
      <c r="Q140" s="29"/>
    </row>
  </sheetData>
  <autoFilter ref="B7:K8" xr:uid="{F15013A2-F6BF-49E3-908F-A6706A8F426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Weights</vt:lpstr>
      <vt:lpstr>Monthly CPI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Reanata Ramsey</dc:creator>
  <cp:keywords/>
  <dc:description/>
  <cp:lastModifiedBy>Reanata Ramsey</cp:lastModifiedBy>
  <cp:revision/>
  <dcterms:created xsi:type="dcterms:W3CDTF">2026-03-24T20:05:09Z</dcterms:created>
  <dcterms:modified xsi:type="dcterms:W3CDTF">2026-05-26T20:32:19Z</dcterms:modified>
  <cp:category/>
  <cp:contentStatus/>
</cp:coreProperties>
</file>