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caricomhq-my.sharepoint.com/personal/reanata_ramsey_caricom_org/Documents/Desktop/Revised Uploads 2608/CPI/"/>
    </mc:Choice>
  </mc:AlternateContent>
  <xr:revisionPtr revIDLastSave="95" documentId="8_{FCE4E089-A669-47DE-B9DE-2FA46BB4042B}" xr6:coauthVersionLast="47" xr6:coauthVersionMax="47" xr10:uidLastSave="{F90B9A9B-236A-4D7D-A9EA-5533A027B3AC}"/>
  <bookViews>
    <workbookView xWindow="-96" yWindow="0" windowWidth="11712" windowHeight="12336" firstSheet="1" activeTab="1" xr2:uid="{B0145D9E-83E0-4168-87CC-7D731A59BD59}"/>
  </bookViews>
  <sheets>
    <sheet name="Weights" sheetId="4" r:id="rId1"/>
    <sheet name="Monthly CPI data" sheetId="2" r:id="rId2"/>
  </sheets>
  <definedNames>
    <definedName name="_xlnm._FilterDatabase" localSheetId="1" hidden="1">'Monthly CPI data'!$B$7:$K$80</definedName>
    <definedName name="CPI_Value">'Monthly CPI data'!$C1:$O1</definedName>
    <definedName name="Weight">'Monthly CPI data'!$C$8:$O$8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98" i="2" l="1"/>
  <c r="P198" i="2" s="1"/>
  <c r="O199" i="2"/>
  <c r="O200" i="2"/>
  <c r="O141" i="2"/>
  <c r="O142" i="2"/>
  <c r="O143" i="2"/>
  <c r="O144" i="2"/>
  <c r="O145" i="2"/>
  <c r="O146" i="2"/>
  <c r="O147" i="2"/>
  <c r="O148" i="2"/>
  <c r="O149" i="2"/>
  <c r="O150" i="2"/>
  <c r="O151" i="2"/>
  <c r="O152" i="2"/>
  <c r="O153" i="2"/>
  <c r="O154" i="2"/>
  <c r="O155" i="2"/>
  <c r="O156" i="2"/>
  <c r="O157" i="2"/>
  <c r="O158" i="2"/>
  <c r="O159" i="2"/>
  <c r="O160" i="2"/>
  <c r="O161" i="2"/>
  <c r="O162" i="2"/>
  <c r="O163" i="2"/>
  <c r="O164" i="2"/>
  <c r="O165" i="2"/>
  <c r="O166" i="2"/>
  <c r="O167" i="2"/>
  <c r="O168" i="2"/>
  <c r="O169" i="2"/>
  <c r="O170" i="2"/>
  <c r="O171" i="2"/>
  <c r="O172" i="2"/>
  <c r="O173" i="2"/>
  <c r="O174" i="2"/>
  <c r="O175" i="2"/>
  <c r="O176" i="2"/>
  <c r="O177" i="2"/>
  <c r="O178" i="2"/>
  <c r="O179" i="2"/>
  <c r="O180" i="2"/>
  <c r="O181" i="2"/>
  <c r="O182" i="2"/>
  <c r="O183" i="2"/>
  <c r="O184" i="2"/>
  <c r="O185" i="2"/>
  <c r="O186" i="2"/>
  <c r="O187" i="2"/>
  <c r="O188" i="2"/>
  <c r="O189" i="2"/>
  <c r="O190" i="2"/>
  <c r="O191" i="2"/>
  <c r="O192" i="2"/>
  <c r="O193" i="2"/>
  <c r="O194" i="2"/>
  <c r="O195" i="2"/>
  <c r="O196" i="2"/>
  <c r="O197"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O103" i="2"/>
  <c r="O104" i="2"/>
  <c r="O105" i="2"/>
  <c r="O106" i="2"/>
  <c r="O107" i="2"/>
  <c r="O108" i="2"/>
  <c r="O109" i="2"/>
  <c r="O110" i="2"/>
  <c r="O111" i="2"/>
  <c r="O112" i="2"/>
  <c r="O113" i="2"/>
  <c r="O114" i="2"/>
  <c r="O115" i="2"/>
  <c r="O116" i="2"/>
  <c r="O117" i="2"/>
  <c r="O118" i="2"/>
  <c r="O119" i="2"/>
  <c r="O120" i="2"/>
  <c r="O121" i="2"/>
  <c r="O122" i="2"/>
  <c r="O123" i="2"/>
  <c r="O124" i="2"/>
  <c r="O125" i="2"/>
  <c r="O126" i="2"/>
  <c r="O127" i="2"/>
  <c r="O128" i="2"/>
  <c r="O129" i="2"/>
  <c r="O130" i="2"/>
  <c r="O131" i="2"/>
  <c r="O132" i="2"/>
  <c r="O133" i="2"/>
  <c r="O134" i="2"/>
  <c r="O135" i="2"/>
  <c r="O136" i="2"/>
  <c r="O137" i="2"/>
  <c r="O138" i="2"/>
  <c r="O139" i="2"/>
  <c r="O140" i="2"/>
  <c r="O10" i="2"/>
  <c r="O9" i="2"/>
  <c r="O8" i="2"/>
  <c r="C17" i="4"/>
  <c r="P199" i="2" l="1"/>
  <c r="P200" i="2"/>
  <c r="Q198" i="2"/>
  <c r="Q200" i="2"/>
  <c r="Q199" i="2"/>
  <c r="P187" i="2"/>
  <c r="P175" i="2"/>
  <c r="P163" i="2"/>
  <c r="Q156" i="2"/>
  <c r="P194" i="2"/>
  <c r="P182" i="2"/>
  <c r="P146" i="2"/>
  <c r="P196" i="2"/>
  <c r="P184" i="2"/>
  <c r="P172" i="2"/>
  <c r="P160" i="2"/>
  <c r="P148" i="2"/>
  <c r="Q162" i="2"/>
  <c r="Q181" i="2"/>
  <c r="P192" i="2"/>
  <c r="P168" i="2"/>
  <c r="P144" i="2"/>
  <c r="P190" i="2"/>
  <c r="P178" i="2"/>
  <c r="P166" i="2"/>
  <c r="P154" i="2"/>
  <c r="P142" i="2"/>
  <c r="P186" i="2"/>
  <c r="P150" i="2"/>
  <c r="P195" i="2"/>
  <c r="P183" i="2"/>
  <c r="P171" i="2"/>
  <c r="P159" i="2"/>
  <c r="P147" i="2"/>
  <c r="P193" i="2"/>
  <c r="P157" i="2"/>
  <c r="P145" i="2"/>
  <c r="Q158" i="2"/>
  <c r="Q169" i="2"/>
  <c r="P181" i="2"/>
  <c r="Q146" i="2"/>
  <c r="P189" i="2"/>
  <c r="P177" i="2"/>
  <c r="P165" i="2"/>
  <c r="P153" i="2"/>
  <c r="P141" i="2"/>
  <c r="P188" i="2"/>
  <c r="P176" i="2"/>
  <c r="P164" i="2"/>
  <c r="P152" i="2"/>
  <c r="Q194" i="2"/>
  <c r="Q151" i="2"/>
  <c r="Q182" i="2"/>
  <c r="Q174" i="2"/>
  <c r="P170" i="2"/>
  <c r="Q189" i="2"/>
  <c r="P158" i="2"/>
  <c r="Q157" i="2"/>
  <c r="P191" i="2"/>
  <c r="P179" i="2"/>
  <c r="P167" i="2"/>
  <c r="P155" i="2"/>
  <c r="P143" i="2"/>
  <c r="Q180" i="2"/>
  <c r="Q193" i="2"/>
  <c r="P180" i="2"/>
  <c r="Q165" i="2"/>
  <c r="Q145" i="2"/>
  <c r="Q155" i="2"/>
  <c r="Q167" i="2"/>
  <c r="P197" i="2"/>
  <c r="P185" i="2"/>
  <c r="P173" i="2"/>
  <c r="P161" i="2"/>
  <c r="P149" i="2"/>
  <c r="Q179" i="2"/>
  <c r="Q168" i="2"/>
  <c r="Q153" i="2"/>
  <c r="Q191" i="2"/>
  <c r="Q170" i="2"/>
  <c r="Q143" i="2"/>
  <c r="P156" i="2"/>
  <c r="P169" i="2"/>
  <c r="Q141" i="2"/>
  <c r="Q192" i="2"/>
  <c r="Q144" i="2"/>
  <c r="Q177" i="2"/>
  <c r="Q188" i="2"/>
  <c r="Q176" i="2"/>
  <c r="Q164" i="2"/>
  <c r="Q152" i="2"/>
  <c r="Q187" i="2"/>
  <c r="Q175" i="2"/>
  <c r="Q163" i="2"/>
  <c r="P151" i="2"/>
  <c r="Q186" i="2"/>
  <c r="Q150" i="2"/>
  <c r="P174" i="2"/>
  <c r="P162" i="2"/>
  <c r="Q197" i="2"/>
  <c r="Q185" i="2"/>
  <c r="Q173" i="2"/>
  <c r="Q161" i="2"/>
  <c r="Q196" i="2"/>
  <c r="Q190" i="2"/>
  <c r="Q184" i="2"/>
  <c r="Q178" i="2"/>
  <c r="Q172" i="2"/>
  <c r="Q166" i="2"/>
  <c r="Q160" i="2"/>
  <c r="Q154" i="2"/>
  <c r="Q148" i="2"/>
  <c r="Q142" i="2"/>
  <c r="Q149" i="2"/>
  <c r="Q195" i="2"/>
  <c r="Q183" i="2"/>
  <c r="Q171" i="2"/>
  <c r="Q159" i="2"/>
  <c r="Q147" i="2"/>
  <c r="P10" i="2" l="1"/>
  <c r="P19" i="2"/>
  <c r="Q47" i="2"/>
  <c r="P47" i="2"/>
  <c r="Q73" i="2"/>
  <c r="P73" i="2"/>
  <c r="P103" i="2"/>
  <c r="Q103" i="2"/>
  <c r="P32" i="2"/>
  <c r="Q32" i="2"/>
  <c r="Q102" i="2"/>
  <c r="P102" i="2"/>
  <c r="Q79" i="2"/>
  <c r="P79" i="2"/>
  <c r="P33" i="2"/>
  <c r="Q33" i="2"/>
  <c r="Q56" i="2"/>
  <c r="P56" i="2"/>
  <c r="Q28" i="2"/>
  <c r="P28" i="2"/>
  <c r="P60" i="2"/>
  <c r="Q60" i="2"/>
  <c r="P23" i="2"/>
  <c r="Q23" i="2"/>
  <c r="P14" i="2"/>
  <c r="Q114" i="2"/>
  <c r="P114" i="2"/>
  <c r="P63" i="2"/>
  <c r="Q63" i="2"/>
  <c r="P16" i="2"/>
  <c r="Q77" i="2"/>
  <c r="P77" i="2"/>
  <c r="P76" i="2"/>
  <c r="Q76" i="2"/>
  <c r="P121" i="2"/>
  <c r="Q121" i="2"/>
  <c r="P11" i="2"/>
  <c r="Q130" i="2"/>
  <c r="P130" i="2"/>
  <c r="P120" i="2"/>
  <c r="Q120" i="2"/>
  <c r="Q93" i="2"/>
  <c r="P93" i="2"/>
  <c r="P89" i="2"/>
  <c r="Q89" i="2"/>
  <c r="Q53" i="2"/>
  <c r="P53" i="2"/>
  <c r="Q72" i="2"/>
  <c r="P72" i="2"/>
  <c r="Q55" i="2"/>
  <c r="P55" i="2"/>
  <c r="Q94" i="2"/>
  <c r="P94" i="2"/>
  <c r="P140" i="2"/>
  <c r="Q140" i="2"/>
  <c r="P98" i="2"/>
  <c r="Q98" i="2"/>
  <c r="Q78" i="2"/>
  <c r="P78" i="2"/>
  <c r="Q122" i="2"/>
  <c r="P122" i="2"/>
  <c r="P54" i="2"/>
  <c r="Q54" i="2"/>
  <c r="Q105" i="2"/>
  <c r="P105" i="2"/>
  <c r="Q113" i="2"/>
  <c r="P113" i="2"/>
  <c r="Q22" i="2"/>
  <c r="P22" i="2"/>
  <c r="Q132" i="2"/>
  <c r="P132" i="2"/>
  <c r="Q52" i="2"/>
  <c r="P52" i="2"/>
  <c r="Q69" i="2"/>
  <c r="P69" i="2"/>
  <c r="P137" i="2"/>
  <c r="Q137" i="2"/>
  <c r="P96" i="2"/>
  <c r="Q96" i="2"/>
  <c r="Q34" i="2"/>
  <c r="P34" i="2"/>
  <c r="P12" i="2"/>
  <c r="Q48" i="2"/>
  <c r="P48" i="2"/>
  <c r="Q123" i="2"/>
  <c r="P123" i="2"/>
  <c r="Q61" i="2"/>
  <c r="P61" i="2"/>
  <c r="P107" i="2"/>
  <c r="Q107" i="2"/>
  <c r="Q67" i="2"/>
  <c r="P67" i="2"/>
  <c r="P45" i="2"/>
  <c r="Q45" i="2"/>
  <c r="P126" i="2"/>
  <c r="Q126" i="2"/>
  <c r="P97" i="2"/>
  <c r="Q97" i="2"/>
  <c r="P108" i="2"/>
  <c r="Q108" i="2"/>
  <c r="P95" i="2"/>
  <c r="Q95" i="2"/>
  <c r="Q111" i="2"/>
  <c r="P111" i="2"/>
  <c r="Q43" i="2"/>
  <c r="P43" i="2"/>
  <c r="P75" i="2"/>
  <c r="Q75" i="2"/>
  <c r="P39" i="2"/>
  <c r="Q39" i="2"/>
  <c r="Q44" i="2"/>
  <c r="P44" i="2"/>
  <c r="Q30" i="2"/>
  <c r="P30" i="2"/>
  <c r="Q90" i="2"/>
  <c r="P90" i="2"/>
  <c r="Q116" i="2"/>
  <c r="P116" i="2"/>
  <c r="P15" i="2"/>
  <c r="P66" i="2"/>
  <c r="Q66" i="2"/>
  <c r="Q80" i="2"/>
  <c r="P80" i="2"/>
  <c r="Q100" i="2"/>
  <c r="P100" i="2"/>
  <c r="P51" i="2"/>
  <c r="Q51" i="2"/>
  <c r="Q139" i="2"/>
  <c r="P139" i="2"/>
  <c r="Q58" i="2"/>
  <c r="P58" i="2"/>
  <c r="P20" i="2"/>
  <c r="Q64" i="2"/>
  <c r="P64" i="2"/>
  <c r="Q74" i="2"/>
  <c r="P74" i="2"/>
  <c r="Q81" i="2"/>
  <c r="P81" i="2"/>
  <c r="P128" i="2"/>
  <c r="Q128" i="2"/>
  <c r="P70" i="2"/>
  <c r="Q70" i="2"/>
  <c r="Q136" i="2"/>
  <c r="P136" i="2"/>
  <c r="Q115" i="2"/>
  <c r="P115" i="2"/>
  <c r="Q65" i="2"/>
  <c r="P65" i="2"/>
  <c r="Q112" i="2"/>
  <c r="P112" i="2"/>
  <c r="Q92" i="2"/>
  <c r="P92" i="2"/>
  <c r="Q106" i="2"/>
  <c r="P106" i="2"/>
  <c r="P40" i="2"/>
  <c r="Q40" i="2"/>
  <c r="P27" i="2"/>
  <c r="Q27" i="2"/>
  <c r="P104" i="2"/>
  <c r="Q104" i="2"/>
  <c r="Q133" i="2"/>
  <c r="P133" i="2"/>
  <c r="P101" i="2"/>
  <c r="Q101" i="2"/>
  <c r="P87" i="2"/>
  <c r="Q87" i="2"/>
  <c r="Q21" i="2"/>
  <c r="P21" i="2"/>
  <c r="Q38" i="2"/>
  <c r="P38" i="2"/>
  <c r="P86" i="2"/>
  <c r="Q86" i="2"/>
  <c r="Q46" i="2"/>
  <c r="P46" i="2"/>
  <c r="P24" i="2"/>
  <c r="Q24" i="2"/>
  <c r="P82" i="2"/>
  <c r="Q82" i="2"/>
  <c r="Q49" i="2"/>
  <c r="P49" i="2"/>
  <c r="Q35" i="2"/>
  <c r="P35" i="2"/>
  <c r="Q50" i="2"/>
  <c r="P50" i="2"/>
  <c r="P17" i="2"/>
  <c r="Q119" i="2"/>
  <c r="P119" i="2"/>
  <c r="P18" i="2"/>
  <c r="P25" i="2"/>
  <c r="Q25" i="2"/>
  <c r="P36" i="2"/>
  <c r="Q36" i="2"/>
  <c r="Q31" i="2"/>
  <c r="P31" i="2"/>
  <c r="Q26" i="2"/>
  <c r="P26" i="2"/>
  <c r="Q42" i="2"/>
  <c r="P42" i="2"/>
  <c r="P124" i="2"/>
  <c r="Q124" i="2"/>
  <c r="Q83" i="2"/>
  <c r="P83" i="2"/>
  <c r="Q117" i="2"/>
  <c r="P117" i="2"/>
  <c r="Q125" i="2"/>
  <c r="P125" i="2"/>
  <c r="P127" i="2"/>
  <c r="Q127" i="2"/>
  <c r="Q37" i="2"/>
  <c r="P37" i="2"/>
  <c r="P29" i="2"/>
  <c r="Q29" i="2"/>
  <c r="Q99" i="2"/>
  <c r="P99" i="2"/>
  <c r="P13" i="2"/>
  <c r="Q85" i="2"/>
  <c r="P85" i="2"/>
  <c r="P71" i="2"/>
  <c r="Q71" i="2"/>
  <c r="Q138" i="2"/>
  <c r="P138" i="2"/>
  <c r="Q84" i="2"/>
  <c r="P84" i="2"/>
  <c r="P68" i="2"/>
  <c r="Q68" i="2"/>
  <c r="P41" i="2"/>
  <c r="Q41" i="2"/>
  <c r="P134" i="2"/>
  <c r="Q134" i="2"/>
  <c r="Q129" i="2"/>
  <c r="P129" i="2"/>
  <c r="P59" i="2"/>
  <c r="Q59" i="2"/>
  <c r="Q57" i="2"/>
  <c r="P57" i="2"/>
  <c r="Q62" i="2"/>
  <c r="P62" i="2"/>
  <c r="Q131" i="2"/>
  <c r="P131" i="2"/>
  <c r="Q109" i="2"/>
  <c r="P109" i="2"/>
  <c r="Q88" i="2"/>
  <c r="P88" i="2"/>
  <c r="Q118" i="2"/>
  <c r="P118" i="2"/>
  <c r="P110" i="2"/>
  <c r="Q110" i="2"/>
  <c r="P91" i="2"/>
  <c r="Q91" i="2"/>
  <c r="P135" i="2"/>
  <c r="Q135" i="2"/>
</calcChain>
</file>

<file path=xl/sharedStrings.xml><?xml version="1.0" encoding="utf-8"?>
<sst xmlns="http://schemas.openxmlformats.org/spreadsheetml/2006/main" count="245" uniqueCount="232">
  <si>
    <t xml:space="preserve">Consumer Price Index (CPI) Weights by Expenditure Category </t>
  </si>
  <si>
    <t>This table shows the relative weights of each expenditure category used in calculating the CPI. The values represent the importance of each category in the index, not the monthly CPI values.</t>
  </si>
  <si>
    <t xml:space="preserve">COICOP Code </t>
  </si>
  <si>
    <t>Expenditure Categories</t>
  </si>
  <si>
    <t>Weights</t>
  </si>
  <si>
    <t>01</t>
  </si>
  <si>
    <t xml:space="preserve">Food &amp; Non-Alchoholic Beverages              </t>
  </si>
  <si>
    <t>02</t>
  </si>
  <si>
    <t xml:space="preserve">Alchoholic Beverages, Tobacco &amp; Narcotics    </t>
  </si>
  <si>
    <t>03</t>
  </si>
  <si>
    <t xml:space="preserve">Clothing &amp; Footwear                          </t>
  </si>
  <si>
    <t>04</t>
  </si>
  <si>
    <t xml:space="preserve">Housing, Utilities, Gas &amp; Fuels              </t>
  </si>
  <si>
    <t>05</t>
  </si>
  <si>
    <t>Household Furnishings, Supplies &amp; Maintenance</t>
  </si>
  <si>
    <t>06</t>
  </si>
  <si>
    <t xml:space="preserve">Health                                       </t>
  </si>
  <si>
    <t>07</t>
  </si>
  <si>
    <t xml:space="preserve">Transport                                    </t>
  </si>
  <si>
    <t>08</t>
  </si>
  <si>
    <t xml:space="preserve">Communication                                </t>
  </si>
  <si>
    <t>09</t>
  </si>
  <si>
    <t xml:space="preserve">Recreation &amp; Culture                         </t>
  </si>
  <si>
    <t>10</t>
  </si>
  <si>
    <t xml:space="preserve">Education                                    </t>
  </si>
  <si>
    <t>11</t>
  </si>
  <si>
    <t xml:space="preserve">Hotels &amp; Restaurants                         </t>
  </si>
  <si>
    <t>12</t>
  </si>
  <si>
    <t xml:space="preserve">Miscellaneous                                </t>
  </si>
  <si>
    <t>All Items</t>
  </si>
  <si>
    <t>Grenada</t>
  </si>
  <si>
    <t>Monthly Consumer Price Index (CPI) by Expenditure Category (January 2010 = 100)</t>
  </si>
  <si>
    <t xml:space="preserve">This table shows the CPI values for each expenditure category on a monthly basis. </t>
  </si>
  <si>
    <t>arith</t>
  </si>
  <si>
    <t>All Items CPI</t>
  </si>
  <si>
    <t>Monthly Inflation
(t, t-1)</t>
  </si>
  <si>
    <t>Annual Inflation
(t, t-12)</t>
  </si>
  <si>
    <t>Updated: May 2026</t>
  </si>
  <si>
    <t>Source: Compiled from the CPI Bulletins, Grenada. All Items CPI and inflation rates are calculated using higher-level aggregates and may differ slightly from national estimates due to rounding.</t>
  </si>
  <si>
    <t>2010-01</t>
  </si>
  <si>
    <t>2010-02</t>
  </si>
  <si>
    <t>2010-03</t>
  </si>
  <si>
    <t>2010-04</t>
  </si>
  <si>
    <t>2010-05</t>
  </si>
  <si>
    <t>2010-06</t>
  </si>
  <si>
    <t>2010-07</t>
  </si>
  <si>
    <t>2010-08</t>
  </si>
  <si>
    <t>2010-09</t>
  </si>
  <si>
    <t>2010-10</t>
  </si>
  <si>
    <t>2010-11</t>
  </si>
  <si>
    <t>2010-12</t>
  </si>
  <si>
    <t>2011-01</t>
  </si>
  <si>
    <t>2011-02</t>
  </si>
  <si>
    <t>2011-03</t>
  </si>
  <si>
    <t>2011-04</t>
  </si>
  <si>
    <t>2011-05</t>
  </si>
  <si>
    <t>2011-06</t>
  </si>
  <si>
    <t>2011-07</t>
  </si>
  <si>
    <t>2011-08</t>
  </si>
  <si>
    <t>2011-09</t>
  </si>
  <si>
    <t>2011-10</t>
  </si>
  <si>
    <t>2011-11</t>
  </si>
  <si>
    <t>2011-12</t>
  </si>
  <si>
    <t>2012-01</t>
  </si>
  <si>
    <t>2012-02</t>
  </si>
  <si>
    <t>2012-03</t>
  </si>
  <si>
    <t>2012-04</t>
  </si>
  <si>
    <t>2012-05</t>
  </si>
  <si>
    <t>2012-06</t>
  </si>
  <si>
    <t>2012-07</t>
  </si>
  <si>
    <t>2012-08</t>
  </si>
  <si>
    <t>2012-09</t>
  </si>
  <si>
    <t>2012-10</t>
  </si>
  <si>
    <t>2012-11</t>
  </si>
  <si>
    <t>2012-12</t>
  </si>
  <si>
    <t>2013-01</t>
  </si>
  <si>
    <t>2013-02</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</si>
  <si>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</si>
  <si>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</si>
  <si>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</si>
  <si>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</si>
  <si>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</si>
  <si>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</si>
  <si>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</si>
  <si>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</si>
  <si>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</si>
  <si>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</si>
  <si>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</si>
  <si>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</si>
  <si>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</si>
  <si>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</si>
  <si>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</si>
  <si>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</si>
  <si>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</si>
  <si>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</si>
  <si>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</si>
  <si>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</si>
  <si>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</si>
  <si>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</si>
  <si>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</si>
  <si>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</si>
  <si>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</si>
  <si>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</si>
  <si>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</si>
  <si>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</si>
  <si>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</si>
  <si>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</si>
  <si>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</si>
  <si>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</si>
  <si>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</si>
  <si>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</si>
  <si>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</si>
  <si>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</si>
  <si>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</si>
  <si>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2016-04</t>
  </si>
  <si>
    <t>2016-05</t>
  </si>
  <si>
    <t>2016-06</t>
  </si>
  <si>
    <t>2016-07</t>
  </si>
  <si>
    <t>2016-08</t>
  </si>
  <si>
    <t>2016-09</t>
  </si>
  <si>
    <t>2016-10</t>
  </si>
  <si>
    <t>2016-11</t>
  </si>
  <si>
    <t>2016-12</t>
  </si>
  <si>
    <t>2017-01</t>
  </si>
  <si>
    <t>2017-02</t>
  </si>
  <si>
    <t>2017-03</t>
  </si>
  <si>
    <t>2017-04</t>
  </si>
  <si>
    <t>2017-05</t>
  </si>
  <si>
    <t>2017-06</t>
  </si>
  <si>
    <t>2017-07</t>
  </si>
  <si>
    <t>2017-08</t>
  </si>
  <si>
    <t>2017-09</t>
  </si>
  <si>
    <t>2017-10</t>
  </si>
  <si>
    <t>2017-11</t>
  </si>
  <si>
    <t>2017-12</t>
  </si>
  <si>
    <t>2018-01</t>
  </si>
  <si>
    <t>2018-02</t>
  </si>
  <si>
    <t>2018-03</t>
  </si>
  <si>
    <t>2018-04</t>
  </si>
  <si>
    <t>2018-05</t>
  </si>
  <si>
    <t>2018-06</t>
  </si>
  <si>
    <t>2018-07</t>
  </si>
  <si>
    <t>2018-08</t>
  </si>
  <si>
    <t>2018-09</t>
  </si>
  <si>
    <t>2018-10</t>
  </si>
  <si>
    <t>2018-11</t>
  </si>
  <si>
    <t>2018-12</t>
  </si>
  <si>
    <t>2019-01</t>
  </si>
  <si>
    <t>2019-02</t>
  </si>
  <si>
    <t>2019-03</t>
  </si>
  <si>
    <t>2019-04</t>
  </si>
  <si>
    <t>2019-05</t>
  </si>
  <si>
    <t>2019-06</t>
  </si>
  <si>
    <t>2019-07</t>
  </si>
  <si>
    <t>2019-08</t>
  </si>
  <si>
    <t>2019-09</t>
  </si>
  <si>
    <t>2019-10</t>
  </si>
  <si>
    <t>2019-11</t>
  </si>
  <si>
    <t>2019-12</t>
  </si>
  <si>
    <t>2020-01</t>
  </si>
  <si>
    <t>2020-02</t>
  </si>
  <si>
    <t>2020-03</t>
  </si>
  <si>
    <t>2020-04</t>
  </si>
  <si>
    <t>2020-05</t>
  </si>
  <si>
    <t>2020-06</t>
  </si>
  <si>
    <t>2020-07</t>
  </si>
  <si>
    <t>2020-08</t>
  </si>
  <si>
    <t>2020-09</t>
  </si>
  <si>
    <t>2020-10</t>
  </si>
  <si>
    <t>2020-11</t>
  </si>
  <si>
    <t>2020-12</t>
  </si>
  <si>
    <t>2021-01</t>
  </si>
  <si>
    <t>2021-02</t>
  </si>
  <si>
    <t>2021-03</t>
  </si>
  <si>
    <t>2021-04</t>
  </si>
  <si>
    <t>2021-05</t>
  </si>
  <si>
    <t>2021-06</t>
  </si>
  <si>
    <t>2021-07</t>
  </si>
  <si>
    <t>2021-08</t>
  </si>
  <si>
    <t>2021-09</t>
  </si>
  <si>
    <t>2021-10</t>
  </si>
  <si>
    <t>2021-11</t>
  </si>
  <si>
    <t>2021-12</t>
  </si>
  <si>
    <t>2022-01</t>
  </si>
  <si>
    <t>2022-02</t>
  </si>
  <si>
    <t>2022-03</t>
  </si>
  <si>
    <t>2022-04</t>
  </si>
  <si>
    <t>2022-05</t>
  </si>
  <si>
    <t>2022-06</t>
  </si>
  <si>
    <t>2022-07</t>
  </si>
  <si>
    <t>2022-08</t>
  </si>
  <si>
    <t>2022-09</t>
  </si>
  <si>
    <t>2022-10</t>
  </si>
  <si>
    <t>2022-11</t>
  </si>
  <si>
    <t>2022-12</t>
  </si>
  <si>
    <t>2023-01</t>
  </si>
  <si>
    <t>2023-02</t>
  </si>
  <si>
    <t>2023-03</t>
  </si>
  <si>
    <t>2023-04</t>
  </si>
  <si>
    <t>2023-05</t>
  </si>
  <si>
    <t>2023-06</t>
  </si>
  <si>
    <t>2023-07</t>
  </si>
  <si>
    <t>2023-08</t>
  </si>
  <si>
    <t>2023-09</t>
  </si>
  <si>
    <t>2023-10</t>
  </si>
  <si>
    <t>2023-11</t>
  </si>
  <si>
    <t>2023-12</t>
  </si>
  <si>
    <t>2024-01</t>
  </si>
  <si>
    <t>2024-02</t>
  </si>
  <si>
    <t>2024-03</t>
  </si>
  <si>
    <t>2024-04</t>
  </si>
  <si>
    <t>2024-05</t>
  </si>
  <si>
    <t>2024-06</t>
  </si>
  <si>
    <t>2024-07</t>
  </si>
  <si>
    <t>2024-08</t>
  </si>
  <si>
    <t>2024-09</t>
  </si>
  <si>
    <t>2024-10</t>
  </si>
  <si>
    <t>2024-11</t>
  </si>
  <si>
    <t>2024-12</t>
  </si>
  <si>
    <t>2025-01</t>
  </si>
  <si>
    <t>2025-02</t>
  </si>
  <si>
    <t>2025-03</t>
  </si>
  <si>
    <t>2025-04</t>
  </si>
  <si>
    <t>2025-05</t>
  </si>
  <si>
    <t>2025-06</t>
  </si>
  <si>
    <t>2025-07</t>
  </si>
  <si>
    <t>2025-08</t>
  </si>
  <si>
    <t>2025-09</t>
  </si>
  <si>
    <t>2025-10</t>
  </si>
  <si>
    <t>2025-11</t>
  </si>
  <si>
    <t>2025-12</t>
  </si>
  <si>
    <r>
      <t xml:space="preserve">Period 
</t>
    </r>
    <r>
      <rPr>
        <b/>
        <sz val="9"/>
        <rFont val="Arial"/>
        <family val="2"/>
      </rPr>
      <t>(yyyy-mm)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</si>
</sst>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_)"/>
    <numFmt numFmtId="167" formatCode="0_)"/>
    <numFmt numFmtId="168" formatCode="0.0"/>
    <numFmt numFmtId="169" formatCode="0.00_)"/>
  </numFmts>
  <fonts count="21" x14ac:knownFonts="1">
    <font>
      <sz val="11"/>
      <color theme="1"/>
      <name val="Aptos Narrow"/>
      <family val="2"/>
      <scheme val="minor"/>
    </font>
    <font>
      <sz val="11"/>
      <color theme="1"/>
      <name val="Aptos Narrow"/>
      <family val="2"/>
      <scheme val="minor"/>
    </font>
    <font>
      <sz val="12"/>
      <name val="Arial"/>
      <family val="2"/>
    </font>
    <font>
      <sz val="10"/>
      <name val="Arial"/>
      <family val="2"/>
    </font>
    <font>
      <sz val="12"/>
      <name val="Times New Roman"/>
      <family val="1"/>
    </font>
    <font>
      <b/>
      <sz val="14"/>
      <name val="Arial"/>
      <family val="2"/>
    </font>
    <font>
      <b/>
      <sz val="12"/>
      <name val="Times New Roman"/>
      <family val="1"/>
    </font>
    <font>
      <b/>
      <sz val="11"/>
      <name val="Arial"/>
      <family val="2"/>
    </font>
    <font>
      <sz val="10"/>
      <color theme="1"/>
      <name val="Arial"/>
      <family val="2"/>
    </font>
    <font>
      <sz val="10"/>
      <name val="MS Sans Serif"/>
    </font>
    <font>
      <sz val="10"/>
      <name val="MS Sans Serif"/>
      <family val="2"/>
    </font>
    <font>
      <sz val="8"/>
      <name val="Aptos Narrow"/>
      <family val="2"/>
      <scheme val="minor"/>
    </font>
    <font>
      <sz val="11"/>
      <color theme="1"/>
      <name val="Times New Roman"/>
      <family val="1"/>
    </font>
    <font>
      <b/>
      <sz val="14"/>
      <color theme="1"/>
      <name val="Times New Roman"/>
      <family val="1"/>
    </font>
    <font>
      <b/>
      <sz val="11"/>
      <color theme="1"/>
      <name val="Times New Roman"/>
      <family val="1"/>
    </font>
    <font>
      <sz val="11"/>
      <color theme="1"/>
      <name val="Arial"/>
      <family val="2"/>
    </font>
    <font>
      <b/>
      <sz val="11"/>
      <color theme="1"/>
      <name val="Arial"/>
      <family val="2"/>
    </font>
    <font>
      <b/>
      <sz val="14"/>
      <color theme="1"/>
      <name val="Arial"/>
      <family val="2"/>
    </font>
    <font>
      <b/>
      <sz val="10"/>
      <color theme="1"/>
      <name val="Arial"/>
      <family val="2"/>
    </font>
    <font>
      <sz val="9"/>
      <name val="Arial"/>
      <family val="2"/>
    </font>
    <font>
      <b/>
      <sz val="9"/>
      <name val="Arial"/>
      <family val="2"/>
    </font>
  </fonts>
  <fills count="8">
    <fill>
      <patternFill patternType="none"/>
    </fill>
    <fill>
      <patternFill patternType="gray125"/>
    </fill>
    <fill>
      <patternFill patternType="solid">
        <fgColor theme="3" tint="0.89999084444715716"/>
        <bgColor indexed="64"/>
      </patternFill>
    </fill>
    <fill>
      <patternFill patternType="solid">
        <fgColor theme="3" tint="0.749992370372631"/>
        <bgColor indexed="64"/>
      </patternFill>
    </fill>
    <fill>
      <patternFill patternType="solid">
        <fgColor rgb="FFCBC7D8"/>
        <bgColor indexed="64"/>
      </patternFill>
    </fill>
    <fill>
      <patternFill patternType="solid">
        <fgColor theme="3" tint="0.499984740745262"/>
        <bgColor indexed="64"/>
      </patternFill>
    </fill>
    <fill>
      <patternFill patternType="solid">
        <fgColor theme="2" tint="-9.9978637043366805E-2"/>
        <bgColor indexed="64"/>
      </patternFill>
    </fill>
    <fill>
      <patternFill patternType="solid">
        <fgColor theme="4" tint="0.79998168889431442"/>
        <bgColor indexed="64"/>
      </patternFill>
    </fill>
  </fills>
  <borders count="22">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auto="1"/>
      </top>
      <bottom/>
      <diagonal/>
    </border>
    <border>
      <left style="hair">
        <color auto="1"/>
      </left>
      <right style="hair">
        <color auto="1"/>
      </right>
      <top style="thin">
        <color auto="1"/>
      </top>
      <bottom/>
      <diagonal/>
    </border>
    <border>
      <left style="hair">
        <color auto="1"/>
      </left>
      <right style="hair">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diagonal/>
    </border>
    <border>
      <left style="hair">
        <color auto="1"/>
      </left>
      <right style="thin">
        <color auto="1"/>
      </right>
      <top/>
      <bottom/>
      <diagonal/>
    </border>
    <border>
      <left/>
      <right style="thin">
        <color indexed="64"/>
      </right>
      <top style="thin">
        <color indexed="64"/>
      </top>
      <bottom style="thin">
        <color auto="1"/>
      </bottom>
      <diagonal/>
    </border>
    <border>
      <left/>
      <right style="hair">
        <color auto="1"/>
      </right>
      <top style="thin">
        <color auto="1"/>
      </top>
      <bottom/>
      <diagonal/>
    </border>
    <border>
      <left/>
      <right style="hair">
        <color auto="1"/>
      </right>
      <top/>
      <bottom/>
      <diagonal/>
    </border>
    <border>
      <left style="hair">
        <color auto="1"/>
      </left>
      <right/>
      <top style="thin">
        <color auto="1"/>
      </top>
      <bottom/>
      <diagonal/>
    </border>
    <border>
      <left style="hair">
        <color auto="1"/>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s>
  <cellStyleXfs count="79">
    <xf numFmtId="0" fontId="0" fillId="0" borderId="0"/>
    <xf numFmtId="166" fontId="2" fillId="0" borderId="0"/>
    <xf numFmtId="43" fontId="3" fillId="0" borderId="0" applyFont="0" applyFill="0" applyBorder="0" applyAlignment="0" applyProtection="0"/>
    <xf numFmtId="43" fontId="3" fillId="0" borderId="0" applyFont="0" applyFill="0" applyBorder="0" applyAlignment="0" applyProtection="0"/>
    <xf numFmtId="0" fontId="1" fillId="0" borderId="0"/>
    <xf numFmtId="0" fontId="1" fillId="0" borderId="0"/>
    <xf numFmtId="0" fontId="3" fillId="0" borderId="0"/>
    <xf numFmtId="0" fontId="1" fillId="0" borderId="0"/>
    <xf numFmtId="0" fontId="1" fillId="0" borderId="0"/>
    <xf numFmtId="0" fontId="1" fillId="0" borderId="0"/>
    <xf numFmtId="9" fontId="3" fillId="0" borderId="0" applyFont="0" applyFill="0" applyBorder="0" applyAlignment="0" applyProtection="0"/>
    <xf numFmtId="0" fontId="3" fillId="0" borderId="0"/>
    <xf numFmtId="166" fontId="2" fillId="0" borderId="0"/>
    <xf numFmtId="0" fontId="3" fillId="0" borderId="0"/>
    <xf numFmtId="43" fontId="3" fillId="0" borderId="0" applyFont="0" applyFill="0" applyBorder="0" applyAlignment="0" applyProtection="0"/>
    <xf numFmtId="0" fontId="1" fillId="0" borderId="0"/>
    <xf numFmtId="43" fontId="3" fillId="0" borderId="0"/>
    <xf numFmtId="165" fontId="3" fillId="0" borderId="0"/>
    <xf numFmtId="44" fontId="1" fillId="0" borderId="0"/>
    <xf numFmtId="0" fontId="9" fillId="0" borderId="0"/>
    <xf numFmtId="0" fontId="9" fillId="0" borderId="0"/>
    <xf numFmtId="0" fontId="9" fillId="0" borderId="0"/>
    <xf numFmtId="0" fontId="9" fillId="0" borderId="0"/>
    <xf numFmtId="0" fontId="3" fillId="0" borderId="0"/>
    <xf numFmtId="167" fontId="3" fillId="0" borderId="0"/>
    <xf numFmtId="0" fontId="9" fillId="0" borderId="0"/>
    <xf numFmtId="0" fontId="9" fillId="0" borderId="0"/>
    <xf numFmtId="167" fontId="3" fillId="0" borderId="0"/>
    <xf numFmtId="0" fontId="9" fillId="0" borderId="0"/>
    <xf numFmtId="0" fontId="1" fillId="0" borderId="0"/>
    <xf numFmtId="165"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4"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3" fillId="0" borderId="0"/>
  </cellStyleXfs>
  <cellXfs count="55">
    <xf numFmtId="0" fontId="0" fillId="0" borderId="0" xfId="0"/>
    <xf numFmtId="0" fontId="12" fillId="0" borderId="0" xfId="0" applyFont="1"/>
    <xf numFmtId="0" fontId="12" fillId="0" borderId="0" xfId="0" applyFont="1" applyAlignment="1">
      <alignment horizontal="center"/>
    </xf>
    <xf numFmtId="0" fontId="13" fillId="0" borderId="0" xfId="0" applyFont="1" applyAlignment="1">
      <alignment horizontal="left"/>
    </xf>
    <xf numFmtId="0" fontId="14" fillId="0" borderId="0" xfId="0" applyFont="1"/>
    <xf numFmtId="0" fontId="15" fillId="0" borderId="0" xfId="0" applyFont="1" applyAlignment="1">
      <alignment horizontal="center"/>
    </xf>
    <xf numFmtId="0" fontId="15" fillId="0" borderId="0" xfId="0" applyFont="1"/>
    <xf numFmtId="0" fontId="16" fillId="0" borderId="0" xfId="0" applyFont="1" applyAlignment="1">
      <alignment horizontal="center"/>
    </xf>
    <xf numFmtId="0" fontId="15" fillId="0" borderId="0" xfId="0" applyFont="1" applyAlignment="1">
      <alignment horizontal="center" vertical="center"/>
    </xf>
    <xf numFmtId="168" fontId="8" fillId="0" borderId="7" xfId="0" applyNumberFormat="1" applyFont="1" applyBorder="1" applyAlignment="1">
      <alignment horizontal="center"/>
    </xf>
    <xf numFmtId="168" fontId="8" fillId="0" borderId="8" xfId="0" applyNumberFormat="1" applyFont="1" applyBorder="1" applyAlignment="1">
      <alignment horizontal="center"/>
    </xf>
    <xf numFmtId="0" fontId="12" fillId="0" borderId="0" xfId="0" applyFont="1" applyAlignment="1">
      <alignment horizontal="left"/>
    </xf>
    <xf numFmtId="169" fontId="5" fillId="4" borderId="10" xfId="1" applyNumberFormat="1" applyFont="1" applyFill="1" applyBorder="1" applyAlignment="1">
      <alignment horizontal="left"/>
    </xf>
    <xf numFmtId="169" fontId="7" fillId="4" borderId="6" xfId="1" applyNumberFormat="1" applyFont="1" applyFill="1" applyBorder="1" applyAlignment="1">
      <alignment horizontal="left"/>
    </xf>
    <xf numFmtId="0" fontId="15" fillId="4" borderId="6" xfId="0" applyFont="1" applyFill="1" applyBorder="1" applyAlignment="1">
      <alignment horizontal="center"/>
    </xf>
    <xf numFmtId="0" fontId="15" fillId="4" borderId="11" xfId="0" applyFont="1" applyFill="1" applyBorder="1" applyAlignment="1">
      <alignment horizontal="center"/>
    </xf>
    <xf numFmtId="0" fontId="17" fillId="4" borderId="3" xfId="0" applyFont="1" applyFill="1" applyBorder="1" applyAlignment="1">
      <alignment horizontal="left"/>
    </xf>
    <xf numFmtId="169" fontId="7" fillId="4" borderId="0" xfId="1" applyNumberFormat="1" applyFont="1" applyFill="1" applyAlignment="1">
      <alignment horizontal="center"/>
    </xf>
    <xf numFmtId="0" fontId="15" fillId="4" borderId="0" xfId="0" applyFont="1" applyFill="1" applyAlignment="1">
      <alignment horizontal="center"/>
    </xf>
    <xf numFmtId="0" fontId="15" fillId="4" borderId="1" xfId="0" applyFont="1" applyFill="1" applyBorder="1" applyAlignment="1">
      <alignment horizontal="center"/>
    </xf>
    <xf numFmtId="0" fontId="16" fillId="4" borderId="3" xfId="0" applyFont="1" applyFill="1" applyBorder="1" applyAlignment="1">
      <alignment horizontal="left"/>
    </xf>
    <xf numFmtId="169" fontId="19" fillId="4" borderId="3" xfId="1" applyNumberFormat="1" applyFont="1" applyFill="1" applyBorder="1" applyAlignment="1">
      <alignment horizontal="left"/>
    </xf>
    <xf numFmtId="169" fontId="7" fillId="4" borderId="4" xfId="1" applyNumberFormat="1" applyFont="1" applyFill="1" applyBorder="1" applyAlignment="1">
      <alignment horizontal="center"/>
    </xf>
    <xf numFmtId="169" fontId="7" fillId="4" borderId="5" xfId="1" applyNumberFormat="1" applyFont="1" applyFill="1" applyBorder="1" applyAlignment="1">
      <alignment horizontal="center"/>
    </xf>
    <xf numFmtId="0" fontId="15" fillId="4" borderId="5" xfId="0" applyFont="1" applyFill="1" applyBorder="1" applyAlignment="1">
      <alignment horizontal="center"/>
    </xf>
    <xf numFmtId="0" fontId="15" fillId="4" borderId="12" xfId="0" applyFont="1" applyFill="1" applyBorder="1" applyAlignment="1">
      <alignment horizontal="center"/>
    </xf>
    <xf numFmtId="168" fontId="8" fillId="0" borderId="14" xfId="0" applyNumberFormat="1" applyFont="1" applyBorder="1" applyAlignment="1">
      <alignment horizontal="center"/>
    </xf>
    <xf numFmtId="166" fontId="7" fillId="3" borderId="15" xfId="1" applyFont="1" applyFill="1" applyBorder="1" applyAlignment="1">
      <alignment horizontal="center" vertical="center" wrapText="1"/>
    </xf>
    <xf numFmtId="168" fontId="8" fillId="0" borderId="16" xfId="0" applyNumberFormat="1" applyFont="1" applyBorder="1" applyAlignment="1">
      <alignment horizontal="center"/>
    </xf>
    <xf numFmtId="168" fontId="8" fillId="0" borderId="17" xfId="0" applyNumberFormat="1" applyFont="1" applyBorder="1" applyAlignment="1">
      <alignment horizontal="center"/>
    </xf>
    <xf numFmtId="166" fontId="7" fillId="2" borderId="9" xfId="1" applyFont="1" applyFill="1" applyBorder="1" applyAlignment="1">
      <alignment horizontal="center" vertical="center" wrapText="1"/>
    </xf>
    <xf numFmtId="0" fontId="18" fillId="0" borderId="13" xfId="0" applyFont="1" applyBorder="1" applyAlignment="1">
      <alignment horizontal="center"/>
    </xf>
    <xf numFmtId="0" fontId="18" fillId="0" borderId="2" xfId="0" applyFont="1" applyBorder="1" applyAlignment="1">
      <alignment horizontal="center"/>
    </xf>
    <xf numFmtId="168" fontId="8" fillId="7" borderId="14" xfId="0" applyNumberFormat="1" applyFont="1" applyFill="1" applyBorder="1" applyAlignment="1">
      <alignment horizontal="center"/>
    </xf>
    <xf numFmtId="168" fontId="8" fillId="0" borderId="18" xfId="0" applyNumberFormat="1" applyFont="1" applyBorder="1" applyAlignment="1">
      <alignment horizontal="center"/>
    </xf>
    <xf numFmtId="168" fontId="8" fillId="0" borderId="19" xfId="0" applyNumberFormat="1" applyFont="1" applyBorder="1" applyAlignment="1">
      <alignment horizontal="center"/>
    </xf>
    <xf numFmtId="166" fontId="7" fillId="2" borderId="13" xfId="1" applyFont="1" applyFill="1" applyBorder="1" applyAlignment="1">
      <alignment horizontal="center" vertical="center" wrapText="1"/>
    </xf>
    <xf numFmtId="2" fontId="6" fillId="7" borderId="9" xfId="0" applyNumberFormat="1" applyFont="1" applyFill="1" applyBorder="1" applyAlignment="1">
      <alignment horizontal="centerContinuous"/>
    </xf>
    <xf numFmtId="166" fontId="7" fillId="3" borderId="9" xfId="1" applyFont="1" applyFill="1" applyBorder="1" applyAlignment="1">
      <alignment horizontal="center" vertical="center" wrapText="1"/>
    </xf>
    <xf numFmtId="0" fontId="16" fillId="4" borderId="6" xfId="0" applyFont="1" applyFill="1" applyBorder="1" applyAlignment="1">
      <alignment horizontal="center"/>
    </xf>
    <xf numFmtId="0" fontId="16" fillId="4" borderId="0" xfId="0" applyFont="1" applyFill="1" applyAlignment="1">
      <alignment horizontal="center"/>
    </xf>
    <xf numFmtId="166" fontId="7" fillId="5" borderId="20" xfId="1" applyFont="1" applyFill="1" applyBorder="1" applyAlignment="1">
      <alignment horizontal="center" vertical="center" wrapText="1"/>
    </xf>
    <xf numFmtId="166" fontId="7" fillId="6" borderId="15" xfId="1" applyFont="1" applyFill="1" applyBorder="1" applyAlignment="1">
      <alignment horizontal="center" vertical="center" wrapText="1"/>
    </xf>
    <xf numFmtId="166" fontId="7" fillId="7" borderId="9" xfId="1" applyFont="1" applyFill="1" applyBorder="1" applyAlignment="1">
      <alignment horizontal="center" vertical="center" wrapText="1"/>
    </xf>
    <xf numFmtId="166" fontId="7" fillId="6" borderId="11" xfId="1" applyFont="1" applyFill="1" applyBorder="1" applyAlignment="1">
      <alignment horizontal="center" vertical="center" wrapText="1"/>
    </xf>
    <xf numFmtId="166" fontId="7" fillId="6" borderId="1" xfId="1" applyFont="1" applyFill="1" applyBorder="1" applyAlignment="1">
      <alignment horizontal="center" vertical="center" wrapText="1"/>
    </xf>
    <xf numFmtId="168" fontId="18" fillId="0" borderId="21" xfId="0" applyNumberFormat="1" applyFont="1" applyBorder="1" applyAlignment="1">
      <alignment horizontal="center"/>
    </xf>
    <xf numFmtId="168" fontId="8" fillId="0" borderId="1" xfId="0" applyNumberFormat="1" applyFont="1" applyBorder="1" applyAlignment="1">
      <alignment horizontal="center"/>
    </xf>
    <xf numFmtId="0" fontId="6" fillId="2" borderId="9" xfId="0" applyFont="1" applyFill="1" applyBorder="1" applyAlignment="1">
      <alignment horizontal="center" vertical="center" wrapText="1"/>
    </xf>
    <xf numFmtId="168" fontId="6" fillId="2" borderId="9" xfId="0" applyNumberFormat="1" applyFont="1" applyFill="1" applyBorder="1" applyAlignment="1">
      <alignment horizontal="center" vertical="center"/>
    </xf>
    <xf numFmtId="0" fontId="4" fillId="0" borderId="9" xfId="0" quotePrefix="1" applyFont="1" applyBorder="1" applyAlignment="1">
      <alignment horizontal="center" wrapText="1"/>
    </xf>
    <xf numFmtId="0" fontId="4" fillId="0" borderId="9" xfId="0" applyFont="1" applyBorder="1" applyAlignment="1">
      <alignment wrapText="1"/>
    </xf>
    <xf numFmtId="2" fontId="4" fillId="0" borderId="9" xfId="0" applyNumberFormat="1" applyFont="1" applyBorder="1" applyAlignment="1">
      <alignment horizontal="centerContinuous"/>
    </xf>
    <xf numFmtId="0" fontId="6" fillId="0" borderId="9" xfId="0" applyFont="1" applyBorder="1" applyAlignment="1">
      <alignment wrapText="1"/>
    </xf>
    <xf numFmtId="2" fontId="6" fillId="0" borderId="9" xfId="0" applyNumberFormat="1" applyFont="1" applyBorder="1" applyAlignment="1">
      <alignment horizontal="center"/>
    </xf>
  </cellXfs>
  <cellStyles count="79">
    <cellStyle name="Comma 10" xfId="66" xr:uid="{28F73EA1-FD02-4B1D-88E2-921290597A60}"/>
    <cellStyle name="Comma 11" xfId="70" xr:uid="{7C90DB4D-15F2-4283-A201-EA4237D8E578}"/>
    <cellStyle name="Comma 12" xfId="75" xr:uid="{0136FA3A-3E06-43C3-B345-3EE22606F273}"/>
    <cellStyle name="Comma 13" xfId="73" xr:uid="{FF52D9B2-582E-4F6E-A907-1D1D99A43304}"/>
    <cellStyle name="Comma 14" xfId="2" xr:uid="{39795C81-1B35-48C5-825F-08BDC476E08D}"/>
    <cellStyle name="Comma 2" xfId="3" xr:uid="{C7625A5A-00D8-46A5-BC6C-477C0BC61CB7}"/>
    <cellStyle name="Comma 2 2" xfId="14" xr:uid="{84811569-70B1-4EE4-8C6A-D7A158A1E5D2}"/>
    <cellStyle name="Comma 2 2 2" xfId="17" xr:uid="{076C4715-301D-4AB2-9BE9-E1A1AFDD2FA1}"/>
    <cellStyle name="Comma 2 3" xfId="30" xr:uid="{E740657C-43F4-4BF5-9EAE-7CACA3CFA305}"/>
    <cellStyle name="Comma 2 4" xfId="16" xr:uid="{DC6447E9-5135-4481-B714-8622F9E7C578}"/>
    <cellStyle name="Comma 3" xfId="31" xr:uid="{F02193F9-63EB-4DAD-A2AD-BD6E1783575D}"/>
    <cellStyle name="Comma 4" xfId="35" xr:uid="{D3D4D505-2598-4C8C-A3BF-3F5A443D8C73}"/>
    <cellStyle name="Comma 5" xfId="48" xr:uid="{8AA7AA85-523B-41F5-A017-7AE80E6CADB2}"/>
    <cellStyle name="Comma 6" xfId="50" xr:uid="{ADE51B50-8AA8-4BAA-BDF3-D61826BACDF9}"/>
    <cellStyle name="Comma 7" xfId="54" xr:uid="{525B5631-9D25-4089-830C-021E92E9D3AD}"/>
    <cellStyle name="Comma 8" xfId="58" xr:uid="{F98AE80B-5DAD-40B7-96AA-40890483E6CA}"/>
    <cellStyle name="Comma 9" xfId="62" xr:uid="{E4A3CD2A-79B7-4198-9B0F-A2B9895CC8A6}"/>
    <cellStyle name="Currency 10" xfId="68" xr:uid="{917108F7-E2AC-4B0E-B3FA-FCF553D8C83B}"/>
    <cellStyle name="Currency 11" xfId="72" xr:uid="{814EF73A-F027-4359-AAFB-B822A4A86BF0}"/>
    <cellStyle name="Currency 12" xfId="77" xr:uid="{572026BF-8E1B-47EA-A729-B2E9F6E7E2C5}"/>
    <cellStyle name="Currency 2" xfId="18" xr:uid="{8D9DE441-05D0-4C12-98A4-528F699AA58A}"/>
    <cellStyle name="Currency 3" xfId="32" xr:uid="{8F3E5927-FD86-49F4-8865-7B0C66AF3D81}"/>
    <cellStyle name="Currency 4" xfId="36" xr:uid="{831D2272-1ECB-43C6-B59B-064119ED05BD}"/>
    <cellStyle name="Currency 5" xfId="47" xr:uid="{61381689-2D8C-425D-BEC8-4906969E6203}"/>
    <cellStyle name="Currency 6" xfId="52" xr:uid="{D71A0139-62D8-4415-84F4-EBC38F2DF6B3}"/>
    <cellStyle name="Currency 7" xfId="56" xr:uid="{EB16008C-EC2C-4D1A-B09F-06ACEA3E3FDE}"/>
    <cellStyle name="Currency 8" xfId="60" xr:uid="{C564B232-13CB-4D2C-862C-2D413D0BF2FB}"/>
    <cellStyle name="Currency 9" xfId="64" xr:uid="{40BB8C5A-0DC2-4235-B14D-F6D2E46BCBD7}"/>
    <cellStyle name="Normal" xfId="0" builtinId="0"/>
    <cellStyle name="Normal 10" xfId="19" xr:uid="{87023CAA-D831-4F84-B1C9-471BC7D5A0E9}"/>
    <cellStyle name="Normal 10 2" xfId="40" xr:uid="{F12BE42B-A941-4A77-BDB7-8C6E22FF8A62}"/>
    <cellStyle name="Normal 11" xfId="4" xr:uid="{4DE37CE1-257E-4673-8051-ABE8F3424C92}"/>
    <cellStyle name="Normal 11 2" xfId="41" xr:uid="{3D435B76-87F9-4CC3-B6E1-1179F3719E1E}"/>
    <cellStyle name="Normal 11 3" xfId="20" xr:uid="{7DF3563F-1D96-49A6-BE94-88B10F58F121}"/>
    <cellStyle name="Normal 12" xfId="5" xr:uid="{146FAE0C-247B-434B-92B4-DA683E0C6E2E}"/>
    <cellStyle name="Normal 12 2" xfId="44" xr:uid="{C2D8EE33-8AC9-4968-A075-344C8D0E5EC4}"/>
    <cellStyle name="Normal 12 3" xfId="21" xr:uid="{C9B789CF-A8E5-490F-B182-C66A58EEDEC6}"/>
    <cellStyle name="Normal 13" xfId="22" xr:uid="{107C893C-503E-47E8-9FAC-6E7B5F27FD79}"/>
    <cellStyle name="Normal 13 2" xfId="45" xr:uid="{7257EE77-C278-4AE6-9D4A-84E78B7547E8}"/>
    <cellStyle name="Normal 14" xfId="38" xr:uid="{9918D7A8-E7A5-4FBA-8B60-4D7797C886C2}"/>
    <cellStyle name="Normal 15" xfId="49" xr:uid="{013EB4BD-2C91-4BC9-AB1D-6881B6F7A7A1}"/>
    <cellStyle name="Normal 16" xfId="53" xr:uid="{43CF8A0D-65E1-4C61-8822-BB1C221650DB}"/>
    <cellStyle name="Normal 17" xfId="57" xr:uid="{20F63FB1-F31E-4CA7-9BCC-10E3DD622D17}"/>
    <cellStyle name="Normal 18" xfId="61" xr:uid="{38E56831-57BE-433E-A3A0-FF84EFE577C3}"/>
    <cellStyle name="Normal 19" xfId="65" xr:uid="{97164F12-5682-43F7-90E2-2CEE7980C9A3}"/>
    <cellStyle name="Normal 2" xfId="11" xr:uid="{BED851AE-080E-4F7D-AC11-052C6ACABE50}"/>
    <cellStyle name="Normal 2 2" xfId="6" xr:uid="{2E27D289-AD47-4918-A625-D5D38CD1CF8C}"/>
    <cellStyle name="Normal 20" xfId="69" xr:uid="{51CC09A0-1DCB-4A68-BF74-EFAB1E45EECC}"/>
    <cellStyle name="Normal 21" xfId="7" xr:uid="{D2C5A414-517B-49A5-821F-75CF71D02B5A}"/>
    <cellStyle name="Normal 21 2" xfId="74" xr:uid="{1199D56C-EC28-4EAF-9E59-68E92DBC0931}"/>
    <cellStyle name="Normal 22" xfId="15" xr:uid="{D71DA8B6-511B-40B5-B32A-FD1908878480}"/>
    <cellStyle name="Normal 23" xfId="78" xr:uid="{A54A88AB-D225-456B-A65E-B44E7A2267E6}"/>
    <cellStyle name="Normal 24" xfId="1" xr:uid="{65810F7C-BFE8-4FB8-9A72-DD2147EB5674}"/>
    <cellStyle name="Normal 29" xfId="8" xr:uid="{A7721DC4-102E-4E36-A6FE-920FC62CDDCF}"/>
    <cellStyle name="Normal 3" xfId="12" xr:uid="{2D94A4C6-ED9A-453F-9537-F211E049CFF3}"/>
    <cellStyle name="Normal 3 2" xfId="23" xr:uid="{B69BCBF8-FC66-473A-BF24-A0A71F5BF6FA}"/>
    <cellStyle name="Normal 4" xfId="13" xr:uid="{880C3E99-C505-45F0-A2D4-06BCAF424AC4}"/>
    <cellStyle name="Normal 4 2" xfId="25" xr:uid="{B4F05BD6-946C-477E-830E-5751F1DA05E1}"/>
    <cellStyle name="Normal 4 3" xfId="43" xr:uid="{13BB1262-5D33-4171-9CF6-5083C1C6E9D8}"/>
    <cellStyle name="Normal 4 4" xfId="24" xr:uid="{3C9C1667-0E4E-4A90-AAF9-9ABED38EEFAB}"/>
    <cellStyle name="Normal 5" xfId="26" xr:uid="{7A7E70EE-D144-48FA-AB56-D9D6AD0CCEF8}"/>
    <cellStyle name="Normal 5 2" xfId="46" xr:uid="{4E2327E3-4876-4329-88B6-4A90BBCD2FE3}"/>
    <cellStyle name="Normal 6" xfId="27" xr:uid="{480F341B-9C4B-4925-A7F2-40A2B97D9D03}"/>
    <cellStyle name="Normal 7" xfId="29" xr:uid="{597ADDFB-0FA1-4485-8B2D-DE0B06A9EC4F}"/>
    <cellStyle name="Normal 8" xfId="28" xr:uid="{6CD5A62C-2A3E-403A-82B6-BBD81382B34C}"/>
    <cellStyle name="Normal 8 2" xfId="42" xr:uid="{07B2D575-C090-40D3-97F9-D5EFA8C05F63}"/>
    <cellStyle name="Normal 9" xfId="9" xr:uid="{75FD5DDB-0701-4ED4-BED7-7FE3B42AF88E}"/>
    <cellStyle name="Normal 9 2" xfId="34" xr:uid="{98598CF4-5886-48E8-92DA-F0AAF37B1482}"/>
    <cellStyle name="Percent 10" xfId="71" xr:uid="{08567A7F-260E-4BB6-AD07-27B2037D4EB6}"/>
    <cellStyle name="Percent 11" xfId="76" xr:uid="{714953DD-C726-4E8C-B4F9-0534321C0498}"/>
    <cellStyle name="Percent 12" xfId="10" xr:uid="{735B2375-96CB-4A49-A6D2-A002E4CE7CB9}"/>
    <cellStyle name="Percent 2" xfId="33" xr:uid="{5F4D9E8C-0252-4EB4-8729-F3E1F4866F4A}"/>
    <cellStyle name="Percent 3" xfId="37" xr:uid="{85603054-EBB9-4876-8392-416DD6A2C182}"/>
    <cellStyle name="Percent 4" xfId="39" xr:uid="{DE44A10C-C70D-4C23-8234-C70705D09813}"/>
    <cellStyle name="Percent 5" xfId="51" xr:uid="{101F32EE-519D-48EE-A69A-BD3927C9821B}"/>
    <cellStyle name="Percent 6" xfId="55" xr:uid="{8E98ADD1-7860-4907-8C29-D98283213F14}"/>
    <cellStyle name="Percent 7" xfId="59" xr:uid="{35276B1A-1737-46FF-AC72-CDB570034FB6}"/>
    <cellStyle name="Percent 8" xfId="63" xr:uid="{D20E2999-487C-4C14-8D05-56C628B2D913}"/>
    <cellStyle name="Percent 9" xfId="67" xr:uid="{82D40E0B-5515-4578-8693-5AA1556DD12A}"/>
  </cellStyles>
  <dxfs count="0"/>
  <tableStyles count="0" defaultTableStyle="TableStyleMedium2" defaultPivotStyle="PivotStyleLight16"/>
  <colors>
    <mruColors>
      <color rgb="FFCBC7D8"/>
      <color rgb="FFF2DDE1"/>
      <color rgb="FF1684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A74B2-1CCF-4806-94B0-9BD8FDA8048E}">
  <dimension ref="A1:C17"/>
  <sheetViews>
    <sheetView showGridLines="0" workbookViewId="0">
      <selection activeCell="G6" sqref="G6"/>
    </sheetView>
  </sheetViews>
  <sheetFormatPr defaultColWidth="8.88671875" defaultRowHeight="13.8" x14ac:dyDescent="0.25"/>
  <cols>
    <col min="1" max="1" width="14.88671875" style="2" bestFit="1" customWidth="1"/>
    <col min="2" max="2" width="57.5546875" style="1" customWidth="1"/>
    <col min="3" max="3" width="8.6640625" style="1" bestFit="1" customWidth="1"/>
    <col min="4" max="16384" width="8.88671875" style="1"/>
  </cols>
  <sheetData>
    <row r="1" spans="1:3" ht="17.399999999999999" x14ac:dyDescent="0.3">
      <c r="A1" s="3" t="s">
        <v>0</v>
      </c>
    </row>
    <row r="2" spans="1:3" x14ac:dyDescent="0.25">
      <c r="A2" s="11" t="s">
        <v>1</v>
      </c>
    </row>
    <row r="3" spans="1:3" x14ac:dyDescent="0.25">
      <c r="A3" s="11"/>
    </row>
    <row r="4" spans="1:3" ht="31.2" x14ac:dyDescent="0.25">
      <c r="A4" s="48" t="s">
        <v>2</v>
      </c>
      <c r="B4" s="48" t="s">
        <v>3</v>
      </c>
      <c r="C4" s="49" t="s">
        <v>4</v>
      </c>
    </row>
    <row r="5" spans="1:3" ht="15.6" x14ac:dyDescent="0.3">
      <c r="A5" s="50" t="s">
        <v>5</v>
      </c>
      <c r="B5" s="51" t="s">
        <v>6</v>
      </c>
      <c r="C5" s="52">
        <v>20.350000000000001</v>
      </c>
    </row>
    <row r="6" spans="1:3" ht="15.6" x14ac:dyDescent="0.3">
      <c r="A6" s="50" t="s">
        <v>7</v>
      </c>
      <c r="B6" s="51" t="s">
        <v>8</v>
      </c>
      <c r="C6" s="52">
        <v>1.83</v>
      </c>
    </row>
    <row r="7" spans="1:3" ht="15.6" x14ac:dyDescent="0.3">
      <c r="A7" s="50" t="s">
        <v>9</v>
      </c>
      <c r="B7" s="51" t="s">
        <v>10</v>
      </c>
      <c r="C7" s="52">
        <v>3.66</v>
      </c>
    </row>
    <row r="8" spans="1:3" ht="15.6" x14ac:dyDescent="0.3">
      <c r="A8" s="50" t="s">
        <v>11</v>
      </c>
      <c r="B8" s="51" t="s">
        <v>12</v>
      </c>
      <c r="C8" s="52">
        <v>29.05</v>
      </c>
    </row>
    <row r="9" spans="1:3" ht="15.6" x14ac:dyDescent="0.3">
      <c r="A9" s="50" t="s">
        <v>13</v>
      </c>
      <c r="B9" s="51" t="s">
        <v>14</v>
      </c>
      <c r="C9" s="52">
        <v>4.5</v>
      </c>
    </row>
    <row r="10" spans="1:3" ht="15.6" x14ac:dyDescent="0.3">
      <c r="A10" s="50" t="s">
        <v>15</v>
      </c>
      <c r="B10" s="51" t="s">
        <v>16</v>
      </c>
      <c r="C10" s="52">
        <v>1.94</v>
      </c>
    </row>
    <row r="11" spans="1:3" ht="15.6" x14ac:dyDescent="0.3">
      <c r="A11" s="50" t="s">
        <v>17</v>
      </c>
      <c r="B11" s="51" t="s">
        <v>18</v>
      </c>
      <c r="C11" s="52">
        <v>18.72</v>
      </c>
    </row>
    <row r="12" spans="1:3" ht="15.6" x14ac:dyDescent="0.3">
      <c r="A12" s="50" t="s">
        <v>19</v>
      </c>
      <c r="B12" s="51" t="s">
        <v>20</v>
      </c>
      <c r="C12" s="52">
        <v>10.029999999999999</v>
      </c>
    </row>
    <row r="13" spans="1:3" ht="15.6" x14ac:dyDescent="0.3">
      <c r="A13" s="50" t="s">
        <v>21</v>
      </c>
      <c r="B13" s="51" t="s">
        <v>22</v>
      </c>
      <c r="C13" s="52">
        <v>2.71</v>
      </c>
    </row>
    <row r="14" spans="1:3" ht="15.6" x14ac:dyDescent="0.3">
      <c r="A14" s="50" t="s">
        <v>23</v>
      </c>
      <c r="B14" s="51" t="s">
        <v>24</v>
      </c>
      <c r="C14" s="52">
        <v>0.83</v>
      </c>
    </row>
    <row r="15" spans="1:3" ht="15.6" x14ac:dyDescent="0.3">
      <c r="A15" s="50" t="s">
        <v>25</v>
      </c>
      <c r="B15" s="51" t="s">
        <v>26</v>
      </c>
      <c r="C15" s="52">
        <v>1.81</v>
      </c>
    </row>
    <row r="16" spans="1:3" ht="15.6" x14ac:dyDescent="0.3">
      <c r="A16" s="50" t="s">
        <v>27</v>
      </c>
      <c r="B16" s="51" t="s">
        <v>28</v>
      </c>
      <c r="C16" s="52">
        <v>4.59</v>
      </c>
    </row>
    <row r="17" spans="1:3" s="4" customFormat="1" ht="15.6" x14ac:dyDescent="0.3">
      <c r="A17" s="50"/>
      <c r="B17" s="53" t="s">
        <v>29</v>
      </c>
      <c r="C17" s="54">
        <f>SUM(C5:C16)</f>
        <v>100.02</v>
      </c>
    </row>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013A2-F6BF-49E3-908F-A6706A8F426A}">
  <dimension ref="B1:Q201"/>
  <sheetViews>
    <sheetView showGridLines="0" tabSelected="1" zoomScale="90" zoomScaleNormal="90" workbookViewId="0">
      <pane ySplit="7" topLeftCell="A8" activePane="bottomLeft" state="frozen"/>
      <selection pane="bottomLeft" activeCell="B7" sqref="B7"/>
    </sheetView>
  </sheetViews>
  <sheetFormatPr defaultColWidth="8.88671875" defaultRowHeight="13.8" x14ac:dyDescent="0.25"/>
  <cols>
    <col min="1" max="1" width="1.109375" style="6" customWidth="1"/>
    <col min="2" max="2" width="17.109375" style="7" customWidth="1"/>
    <col min="3" max="14" width="17.6640625" style="5" customWidth="1"/>
    <col min="15" max="15" width="17.6640625" style="7" customWidth="1"/>
    <col min="16" max="17" width="15.6640625" style="5" customWidth="1"/>
    <col min="18" max="30" width="17.6640625" style="6" customWidth="1"/>
    <col min="31" max="16384" width="8.88671875" style="6"/>
  </cols>
  <sheetData>
    <row r="1" spans="2:17" ht="22.95" customHeight="1" x14ac:dyDescent="0.3">
      <c r="B1" s="12" t="s">
        <v>30</v>
      </c>
      <c r="C1" s="13"/>
      <c r="D1" s="13"/>
      <c r="E1" s="13"/>
      <c r="F1" s="13"/>
      <c r="G1" s="14"/>
      <c r="H1" s="14"/>
      <c r="I1" s="14"/>
      <c r="J1" s="14"/>
      <c r="K1" s="14"/>
      <c r="L1" s="14"/>
      <c r="M1" s="14"/>
      <c r="N1" s="14"/>
      <c r="O1" s="39"/>
      <c r="P1" s="14"/>
      <c r="Q1" s="15"/>
    </row>
    <row r="2" spans="2:17" ht="17.399999999999999" x14ac:dyDescent="0.3">
      <c r="B2" s="16" t="s">
        <v>31</v>
      </c>
      <c r="C2" s="17"/>
      <c r="D2" s="17"/>
      <c r="E2" s="17"/>
      <c r="F2" s="17"/>
      <c r="G2" s="18"/>
      <c r="H2" s="18"/>
      <c r="I2" s="18"/>
      <c r="J2" s="18"/>
      <c r="K2" s="18"/>
      <c r="L2" s="18"/>
      <c r="M2" s="18"/>
      <c r="N2" s="18"/>
      <c r="O2" s="40"/>
      <c r="P2" s="18"/>
      <c r="Q2" s="19"/>
    </row>
    <row r="3" spans="2:17" x14ac:dyDescent="0.25">
      <c r="B3" s="20" t="s">
        <v>32</v>
      </c>
      <c r="C3" s="17"/>
      <c r="D3" s="17"/>
      <c r="E3" s="17"/>
      <c r="F3" s="17"/>
      <c r="G3" s="18"/>
      <c r="H3" s="18"/>
      <c r="I3" s="18"/>
      <c r="J3" s="18"/>
      <c r="K3" s="18"/>
      <c r="L3" s="18"/>
      <c r="M3" s="18"/>
      <c r="N3" s="18"/>
      <c r="O3" s="40"/>
      <c r="P3" s="18"/>
      <c r="Q3" s="19"/>
    </row>
    <row r="4" spans="2:17" x14ac:dyDescent="0.25">
      <c r="B4" s="21" t="s">
        <v>38</v>
      </c>
      <c r="C4" s="17"/>
      <c r="D4" s="17"/>
      <c r="E4" s="17"/>
      <c r="F4" s="17"/>
      <c r="G4" s="18"/>
      <c r="H4" s="18"/>
      <c r="I4" s="18"/>
      <c r="J4" s="18"/>
      <c r="K4" s="18"/>
      <c r="L4" s="18"/>
      <c r="M4" s="18"/>
      <c r="N4" s="18"/>
      <c r="O4" s="40"/>
      <c r="P4" s="18"/>
      <c r="Q4" s="19"/>
    </row>
    <row r="5" spans="2:17" x14ac:dyDescent="0.25">
      <c r="B5" s="21" t="s">
        <v>37</v>
      </c>
      <c r="C5" s="17"/>
      <c r="D5" s="17"/>
      <c r="E5" s="17"/>
      <c r="F5" s="17"/>
      <c r="G5" s="18"/>
      <c r="H5" s="18"/>
      <c r="I5" s="18"/>
      <c r="J5" s="18"/>
      <c r="K5" s="18"/>
      <c r="L5" s="18"/>
      <c r="M5" s="18"/>
      <c r="N5" s="18"/>
      <c r="O5" s="40"/>
      <c r="P5" s="18"/>
      <c r="Q5" s="19"/>
    </row>
    <row r="6" spans="2:17" ht="14.4" thickBot="1" x14ac:dyDescent="0.3">
      <c r="B6" s="22"/>
      <c r="C6" s="23"/>
      <c r="D6" s="23"/>
      <c r="E6" s="23"/>
      <c r="F6" s="23"/>
      <c r="G6" s="24"/>
      <c r="H6" s="24"/>
      <c r="I6" s="24"/>
      <c r="J6" s="24"/>
      <c r="K6" s="24"/>
      <c r="L6" s="24"/>
      <c r="M6" s="24"/>
      <c r="N6" s="24"/>
      <c r="O6" s="40" t="s">
        <v>33</v>
      </c>
      <c r="P6" s="24"/>
      <c r="Q6" s="25"/>
    </row>
    <row r="7" spans="2:17" s="8" customFormat="1" ht="100.95" customHeight="1" x14ac:dyDescent="0.3">
      <c r="B7" s="30" t="s">
        <v>231</v>
      </c>
      <c r="C7" s="27" t="s">
        <v>6</v>
      </c>
      <c r="D7" s="38" t="s">
        <v>8</v>
      </c>
      <c r="E7" s="38" t="s">
        <v>10</v>
      </c>
      <c r="F7" s="38" t="s">
        <v>12</v>
      </c>
      <c r="G7" s="38" t="s">
        <v>14</v>
      </c>
      <c r="H7" s="38" t="s">
        <v>16</v>
      </c>
      <c r="I7" s="38" t="s">
        <v>18</v>
      </c>
      <c r="J7" s="38" t="s">
        <v>20</v>
      </c>
      <c r="K7" s="38" t="s">
        <v>22</v>
      </c>
      <c r="L7" s="38" t="s">
        <v>24</v>
      </c>
      <c r="M7" s="38" t="s">
        <v>26</v>
      </c>
      <c r="N7" s="38" t="s">
        <v>28</v>
      </c>
      <c r="O7" s="41" t="s">
        <v>34</v>
      </c>
      <c r="P7" s="42" t="s">
        <v>35</v>
      </c>
      <c r="Q7" s="43" t="s">
        <v>36</v>
      </c>
    </row>
    <row r="8" spans="2:17" s="8" customFormat="1" ht="15.6" x14ac:dyDescent="0.3">
      <c r="B8" s="36" t="s">
        <v>4</v>
      </c>
      <c r="C8" s="37">
        <v>20.350000000000001</v>
      </c>
      <c r="D8" s="37">
        <v>1.83</v>
      </c>
      <c r="E8" s="37">
        <v>3.66</v>
      </c>
      <c r="F8" s="37">
        <v>29.05</v>
      </c>
      <c r="G8" s="37">
        <v>4.5</v>
      </c>
      <c r="H8" s="37">
        <v>1.94</v>
      </c>
      <c r="I8" s="37">
        <v>18.72</v>
      </c>
      <c r="J8" s="37">
        <v>10.029999999999999</v>
      </c>
      <c r="K8" s="37">
        <v>2.71</v>
      </c>
      <c r="L8" s="37">
        <v>0.83</v>
      </c>
      <c r="M8" s="37">
        <v>1.81</v>
      </c>
      <c r="N8" s="37">
        <v>4.59</v>
      </c>
      <c r="O8" s="37">
        <f>SUM($C$8:$N$8)</f>
        <v>100.02</v>
      </c>
      <c r="P8" s="44"/>
      <c r="Q8" s="33"/>
    </row>
    <row r="9" spans="2:17" x14ac:dyDescent="0.25">
      <c r="B9" s="31" t="s">
        <v>39</v>
      </c>
      <c r="C9" s="28">
        <v>100</v>
      </c>
      <c r="D9" s="9">
        <v>100</v>
      </c>
      <c r="E9" s="9">
        <v>100</v>
      </c>
      <c r="F9" s="9">
        <v>100</v>
      </c>
      <c r="G9" s="9">
        <v>100</v>
      </c>
      <c r="H9" s="9">
        <v>100</v>
      </c>
      <c r="I9" s="9">
        <v>100</v>
      </c>
      <c r="J9" s="9">
        <v>100</v>
      </c>
      <c r="K9" s="9">
        <v>100</v>
      </c>
      <c r="L9" s="34">
        <v>100</v>
      </c>
      <c r="M9" s="34">
        <v>100</v>
      </c>
      <c r="N9" s="34">
        <v>100</v>
      </c>
      <c r="O9" s="46">
        <f>SUMPRODUCT(C9:N9,$C$8:$N$8 )/SUM($C$8:$N$8)</f>
        <v>100</v>
      </c>
      <c r="P9" s="45"/>
      <c r="Q9" s="33"/>
    </row>
    <row r="10" spans="2:17" x14ac:dyDescent="0.25">
      <c r="B10" s="32" t="s">
        <v>40</v>
      </c>
      <c r="C10" s="29">
        <v>103.82</v>
      </c>
      <c r="D10" s="10">
        <v>107.97</v>
      </c>
      <c r="E10" s="10">
        <v>100</v>
      </c>
      <c r="F10" s="10">
        <v>100.32</v>
      </c>
      <c r="G10" s="10">
        <v>103.64</v>
      </c>
      <c r="H10" s="10">
        <v>103.02</v>
      </c>
      <c r="I10" s="10">
        <v>100.65</v>
      </c>
      <c r="J10" s="10">
        <v>100</v>
      </c>
      <c r="K10" s="10">
        <v>100</v>
      </c>
      <c r="L10" s="35">
        <v>100</v>
      </c>
      <c r="M10" s="35">
        <v>100</v>
      </c>
      <c r="N10" s="35">
        <v>104.12</v>
      </c>
      <c r="O10" s="46">
        <f>SUMPRODUCT(C10:N10,$C$8:$N$8 )/SUM($C$8:$N$8)</f>
        <v>101.54904719056188</v>
      </c>
      <c r="P10" s="47">
        <f>(O10-O9)/O9*100</f>
        <v>1.549047190561879</v>
      </c>
      <c r="Q10" s="33"/>
    </row>
    <row r="11" spans="2:17" x14ac:dyDescent="0.25">
      <c r="B11" s="32" t="s">
        <v>41</v>
      </c>
      <c r="C11" s="29">
        <v>104.53</v>
      </c>
      <c r="D11" s="10">
        <v>110.66</v>
      </c>
      <c r="E11" s="10">
        <v>103</v>
      </c>
      <c r="F11" s="10">
        <v>103.03</v>
      </c>
      <c r="G11" s="10">
        <v>104.97</v>
      </c>
      <c r="H11" s="10">
        <v>105.69</v>
      </c>
      <c r="I11" s="10">
        <v>101.95</v>
      </c>
      <c r="J11" s="10">
        <v>100.76</v>
      </c>
      <c r="K11" s="10">
        <v>105.04</v>
      </c>
      <c r="L11" s="35">
        <v>100.3</v>
      </c>
      <c r="M11" s="35">
        <v>106.54</v>
      </c>
      <c r="N11" s="35">
        <v>104.23</v>
      </c>
      <c r="O11" s="46">
        <f t="shared" ref="O11:O74" si="0">SUMPRODUCT(C11:N11,$C$8:$N$8 )/SUM($C$8:$N$8)</f>
        <v>103.33319036192761</v>
      </c>
      <c r="P11" s="47">
        <f t="shared" ref="P11:P74" si="1">(O11-O10)/O10*100</f>
        <v>1.7569275347484974</v>
      </c>
      <c r="Q11" s="33"/>
    </row>
    <row r="12" spans="2:17" x14ac:dyDescent="0.25">
      <c r="B12" s="32" t="s">
        <v>42</v>
      </c>
      <c r="C12" s="29">
        <v>106.15</v>
      </c>
      <c r="D12" s="10">
        <v>112.6</v>
      </c>
      <c r="E12" s="10">
        <v>103</v>
      </c>
      <c r="F12" s="10">
        <v>103.31</v>
      </c>
      <c r="G12" s="10">
        <v>104.73</v>
      </c>
      <c r="H12" s="10">
        <v>103.71</v>
      </c>
      <c r="I12" s="10">
        <v>102.6</v>
      </c>
      <c r="J12" s="10">
        <v>100.76</v>
      </c>
      <c r="K12" s="10">
        <v>105.04</v>
      </c>
      <c r="L12" s="35">
        <v>100.3</v>
      </c>
      <c r="M12" s="35">
        <v>106.54</v>
      </c>
      <c r="N12" s="35">
        <v>99.58</v>
      </c>
      <c r="O12" s="46">
        <f t="shared" si="0"/>
        <v>103.63867426514699</v>
      </c>
      <c r="P12" s="47">
        <f t="shared" si="1"/>
        <v>0.29562999279265068</v>
      </c>
      <c r="Q12" s="33"/>
    </row>
    <row r="13" spans="2:17" x14ac:dyDescent="0.25">
      <c r="B13" s="32" t="s">
        <v>43</v>
      </c>
      <c r="C13" s="29">
        <v>105.85</v>
      </c>
      <c r="D13" s="10">
        <v>112.1</v>
      </c>
      <c r="E13" s="10">
        <v>103</v>
      </c>
      <c r="F13" s="10">
        <v>103.57</v>
      </c>
      <c r="G13" s="10">
        <v>104.25</v>
      </c>
      <c r="H13" s="10">
        <v>103.81</v>
      </c>
      <c r="I13" s="10">
        <v>102.94</v>
      </c>
      <c r="J13" s="10">
        <v>100.76</v>
      </c>
      <c r="K13" s="10">
        <v>105.04</v>
      </c>
      <c r="L13" s="35">
        <v>100.3</v>
      </c>
      <c r="M13" s="35">
        <v>106.54</v>
      </c>
      <c r="N13" s="35">
        <v>99.58</v>
      </c>
      <c r="O13" s="46">
        <f t="shared" si="0"/>
        <v>103.6879824035193</v>
      </c>
      <c r="P13" s="47">
        <f t="shared" si="1"/>
        <v>4.7576967499759745E-2</v>
      </c>
      <c r="Q13" s="33"/>
    </row>
    <row r="14" spans="2:17" x14ac:dyDescent="0.25">
      <c r="B14" s="32" t="s">
        <v>44</v>
      </c>
      <c r="C14" s="29">
        <v>106.5</v>
      </c>
      <c r="D14" s="10">
        <v>113.21</v>
      </c>
      <c r="E14" s="10">
        <v>104.01</v>
      </c>
      <c r="F14" s="10">
        <v>105.7</v>
      </c>
      <c r="G14" s="10">
        <v>103.92</v>
      </c>
      <c r="H14" s="10">
        <v>103.77</v>
      </c>
      <c r="I14" s="10">
        <v>105.71</v>
      </c>
      <c r="J14" s="10">
        <v>100.76</v>
      </c>
      <c r="K14" s="10">
        <v>105.72</v>
      </c>
      <c r="L14" s="35">
        <v>100.3</v>
      </c>
      <c r="M14" s="35">
        <v>106.54</v>
      </c>
      <c r="N14" s="35">
        <v>99.56</v>
      </c>
      <c r="O14" s="46">
        <f t="shared" si="0"/>
        <v>105.01646370725855</v>
      </c>
      <c r="P14" s="47">
        <f t="shared" si="1"/>
        <v>1.2812297750854511</v>
      </c>
      <c r="Q14" s="33"/>
    </row>
    <row r="15" spans="2:17" x14ac:dyDescent="0.25">
      <c r="B15" s="32" t="s">
        <v>45</v>
      </c>
      <c r="C15" s="29">
        <v>106.63</v>
      </c>
      <c r="D15" s="10">
        <v>112.45</v>
      </c>
      <c r="E15" s="10">
        <v>104.01</v>
      </c>
      <c r="F15" s="10">
        <v>103.84</v>
      </c>
      <c r="G15" s="10">
        <v>102.76</v>
      </c>
      <c r="H15" s="10">
        <v>103.5</v>
      </c>
      <c r="I15" s="10">
        <v>105.97</v>
      </c>
      <c r="J15" s="10">
        <v>100.76</v>
      </c>
      <c r="K15" s="10">
        <v>105.72</v>
      </c>
      <c r="L15" s="35">
        <v>100.3</v>
      </c>
      <c r="M15" s="35">
        <v>106.54</v>
      </c>
      <c r="N15" s="35">
        <v>99.31</v>
      </c>
      <c r="O15" s="46">
        <f t="shared" si="0"/>
        <v>104.46854929014197</v>
      </c>
      <c r="P15" s="47">
        <f t="shared" si="1"/>
        <v>-0.52174144679251488</v>
      </c>
      <c r="Q15" s="33"/>
    </row>
    <row r="16" spans="2:17" x14ac:dyDescent="0.25">
      <c r="B16" s="32" t="s">
        <v>46</v>
      </c>
      <c r="C16" s="29">
        <v>106.96</v>
      </c>
      <c r="D16" s="10">
        <v>112.85</v>
      </c>
      <c r="E16" s="10">
        <v>104.01</v>
      </c>
      <c r="F16" s="10">
        <v>103.68</v>
      </c>
      <c r="G16" s="10">
        <v>103.44</v>
      </c>
      <c r="H16" s="10">
        <v>103.85</v>
      </c>
      <c r="I16" s="10">
        <v>106.09</v>
      </c>
      <c r="J16" s="10">
        <v>100.76</v>
      </c>
      <c r="K16" s="10">
        <v>105.72</v>
      </c>
      <c r="L16" s="35">
        <v>100.3</v>
      </c>
      <c r="M16" s="35">
        <v>106.54</v>
      </c>
      <c r="N16" s="35">
        <v>99.13</v>
      </c>
      <c r="O16" s="46">
        <f t="shared" si="0"/>
        <v>104.54812037592482</v>
      </c>
      <c r="P16" s="47">
        <f>(O16-O15)/O15*100</f>
        <v>7.616750335248329E-2</v>
      </c>
      <c r="Q16" s="33"/>
    </row>
    <row r="17" spans="2:17" x14ac:dyDescent="0.25">
      <c r="B17" s="32" t="s">
        <v>47</v>
      </c>
      <c r="C17" s="29">
        <v>107.03</v>
      </c>
      <c r="D17" s="10">
        <v>112.84</v>
      </c>
      <c r="E17" s="10">
        <v>103.99</v>
      </c>
      <c r="F17" s="10">
        <v>103.51</v>
      </c>
      <c r="G17" s="10">
        <v>105.41</v>
      </c>
      <c r="H17" s="10">
        <v>103.33</v>
      </c>
      <c r="I17" s="10">
        <v>105.26</v>
      </c>
      <c r="J17" s="10">
        <v>101.39</v>
      </c>
      <c r="K17" s="10">
        <v>103.87</v>
      </c>
      <c r="L17" s="35">
        <v>101.89</v>
      </c>
      <c r="M17" s="35">
        <v>106.54</v>
      </c>
      <c r="N17" s="35">
        <v>98.74</v>
      </c>
      <c r="O17" s="46">
        <f t="shared" si="0"/>
        <v>104.4436222755449</v>
      </c>
      <c r="P17" s="47">
        <f t="shared" si="1"/>
        <v>-9.9952156006423584E-2</v>
      </c>
      <c r="Q17" s="33"/>
    </row>
    <row r="18" spans="2:17" x14ac:dyDescent="0.25">
      <c r="B18" s="32" t="s">
        <v>48</v>
      </c>
      <c r="C18" s="29">
        <v>107.19</v>
      </c>
      <c r="D18" s="10">
        <v>113.48</v>
      </c>
      <c r="E18" s="10">
        <v>103.99</v>
      </c>
      <c r="F18" s="10">
        <v>103.62</v>
      </c>
      <c r="G18" s="10">
        <v>105.03</v>
      </c>
      <c r="H18" s="10">
        <v>103.14</v>
      </c>
      <c r="I18" s="10">
        <v>105.14</v>
      </c>
      <c r="J18" s="10">
        <v>101.39</v>
      </c>
      <c r="K18" s="10">
        <v>103.87</v>
      </c>
      <c r="L18" s="35">
        <v>101.89</v>
      </c>
      <c r="M18" s="35">
        <v>106.54</v>
      </c>
      <c r="N18" s="35">
        <v>98.84</v>
      </c>
      <c r="O18" s="46">
        <f t="shared" si="0"/>
        <v>104.48118176364726</v>
      </c>
      <c r="P18" s="47">
        <f t="shared" si="1"/>
        <v>3.596149509567003E-2</v>
      </c>
      <c r="Q18" s="33"/>
    </row>
    <row r="19" spans="2:17" x14ac:dyDescent="0.25">
      <c r="B19" s="32" t="s">
        <v>49</v>
      </c>
      <c r="C19" s="29">
        <v>107.28</v>
      </c>
      <c r="D19" s="10">
        <v>113.61</v>
      </c>
      <c r="E19" s="10">
        <v>103.99</v>
      </c>
      <c r="F19" s="10">
        <v>104.04</v>
      </c>
      <c r="G19" s="10">
        <v>104.94</v>
      </c>
      <c r="H19" s="10">
        <v>103.58</v>
      </c>
      <c r="I19" s="10">
        <v>105.54</v>
      </c>
      <c r="J19" s="10">
        <v>101.39</v>
      </c>
      <c r="K19" s="10">
        <v>103.87</v>
      </c>
      <c r="L19" s="35">
        <v>101.89</v>
      </c>
      <c r="M19" s="35">
        <v>106.54</v>
      </c>
      <c r="N19" s="35">
        <v>98.67</v>
      </c>
      <c r="O19" s="46">
        <f t="shared" si="0"/>
        <v>104.69540591881625</v>
      </c>
      <c r="P19" s="47">
        <f t="shared" si="1"/>
        <v>0.20503611421011733</v>
      </c>
      <c r="Q19" s="33"/>
    </row>
    <row r="20" spans="2:17" x14ac:dyDescent="0.25">
      <c r="B20" s="32" t="s">
        <v>50</v>
      </c>
      <c r="C20" s="29">
        <v>106.8</v>
      </c>
      <c r="D20" s="10">
        <v>113.57</v>
      </c>
      <c r="E20" s="10">
        <v>103.9</v>
      </c>
      <c r="F20" s="10">
        <v>104.13</v>
      </c>
      <c r="G20" s="10">
        <v>104.73</v>
      </c>
      <c r="H20" s="10">
        <v>103.42</v>
      </c>
      <c r="I20" s="10">
        <v>103.08</v>
      </c>
      <c r="J20" s="10">
        <v>101.39</v>
      </c>
      <c r="K20" s="10">
        <v>103.87</v>
      </c>
      <c r="L20" s="35">
        <v>103.37</v>
      </c>
      <c r="M20" s="35">
        <v>106.54</v>
      </c>
      <c r="N20" s="35">
        <v>98.73</v>
      </c>
      <c r="O20" s="46">
        <f t="shared" si="0"/>
        <v>104.16192361527693</v>
      </c>
      <c r="P20" s="47">
        <f t="shared" si="1"/>
        <v>-0.50955655490078788</v>
      </c>
      <c r="Q20" s="33"/>
    </row>
    <row r="21" spans="2:17" x14ac:dyDescent="0.25">
      <c r="B21" s="32" t="s">
        <v>51</v>
      </c>
      <c r="C21" s="29">
        <v>113.63</v>
      </c>
      <c r="D21" s="10">
        <v>114.77</v>
      </c>
      <c r="E21" s="10">
        <v>104.17</v>
      </c>
      <c r="F21" s="10">
        <v>105.13</v>
      </c>
      <c r="G21" s="10">
        <v>104.41</v>
      </c>
      <c r="H21" s="10">
        <v>124.04</v>
      </c>
      <c r="I21" s="10">
        <v>105.14</v>
      </c>
      <c r="J21" s="10">
        <v>115.41</v>
      </c>
      <c r="K21" s="10">
        <v>102.2</v>
      </c>
      <c r="L21" s="35">
        <v>104.74</v>
      </c>
      <c r="M21" s="35">
        <v>106.65</v>
      </c>
      <c r="N21" s="35">
        <v>99.77</v>
      </c>
      <c r="O21" s="46">
        <f t="shared" si="0"/>
        <v>108.06669666066786</v>
      </c>
      <c r="P21" s="47">
        <f t="shared" si="1"/>
        <v>3.7487528166369528</v>
      </c>
      <c r="Q21" s="26">
        <f>(O21-O9)/O9*100</f>
        <v>8.0666966606678585</v>
      </c>
    </row>
    <row r="22" spans="2:17" x14ac:dyDescent="0.25">
      <c r="B22" s="32" t="s">
        <v>52</v>
      </c>
      <c r="C22" s="29">
        <v>113.97</v>
      </c>
      <c r="D22" s="10">
        <v>115.05</v>
      </c>
      <c r="E22" s="10">
        <v>104.17</v>
      </c>
      <c r="F22" s="10">
        <v>105.27</v>
      </c>
      <c r="G22" s="10">
        <v>104.48</v>
      </c>
      <c r="H22" s="10">
        <v>124.07</v>
      </c>
      <c r="I22" s="10">
        <v>106.1</v>
      </c>
      <c r="J22" s="10">
        <v>115.41</v>
      </c>
      <c r="K22" s="10">
        <v>102.2</v>
      </c>
      <c r="L22" s="35">
        <v>104.74</v>
      </c>
      <c r="M22" s="35">
        <v>106.65</v>
      </c>
      <c r="N22" s="35">
        <v>99.65</v>
      </c>
      <c r="O22" s="46">
        <f t="shared" si="0"/>
        <v>108.35955808838233</v>
      </c>
      <c r="P22" s="47">
        <f t="shared" si="1"/>
        <v>0.27100062902270677</v>
      </c>
      <c r="Q22" s="26">
        <f t="shared" ref="Q22:Q85" si="2">(O22-O10)/O10*100</f>
        <v>6.7066221557354293</v>
      </c>
    </row>
    <row r="23" spans="2:17" x14ac:dyDescent="0.25">
      <c r="B23" s="32" t="s">
        <v>53</v>
      </c>
      <c r="C23" s="29">
        <v>113.55</v>
      </c>
      <c r="D23" s="10">
        <v>116.43</v>
      </c>
      <c r="E23" s="10">
        <v>105.05</v>
      </c>
      <c r="F23" s="10">
        <v>105.98</v>
      </c>
      <c r="G23" s="10">
        <v>113.18</v>
      </c>
      <c r="H23" s="10">
        <v>124.8</v>
      </c>
      <c r="I23" s="10">
        <v>111.02</v>
      </c>
      <c r="J23" s="10">
        <v>115.41</v>
      </c>
      <c r="K23" s="10">
        <v>102.66</v>
      </c>
      <c r="L23" s="35">
        <v>109.45</v>
      </c>
      <c r="M23" s="35">
        <v>106.65</v>
      </c>
      <c r="N23" s="35">
        <v>98.6</v>
      </c>
      <c r="O23" s="46">
        <f t="shared" si="0"/>
        <v>109.86755348930215</v>
      </c>
      <c r="P23" s="47">
        <f t="shared" si="1"/>
        <v>1.3916588693448197</v>
      </c>
      <c r="Q23" s="26">
        <f t="shared" si="2"/>
        <v>6.3235859693170653</v>
      </c>
    </row>
    <row r="24" spans="2:17" x14ac:dyDescent="0.25">
      <c r="B24" s="32" t="s">
        <v>54</v>
      </c>
      <c r="C24" s="29">
        <v>113.58</v>
      </c>
      <c r="D24" s="10">
        <v>115.86</v>
      </c>
      <c r="E24" s="10">
        <v>105.05</v>
      </c>
      <c r="F24" s="10">
        <v>106.14</v>
      </c>
      <c r="G24" s="10">
        <v>113.18</v>
      </c>
      <c r="H24" s="10">
        <v>124.8</v>
      </c>
      <c r="I24" s="10">
        <v>111.58</v>
      </c>
      <c r="J24" s="10">
        <v>115.41</v>
      </c>
      <c r="K24" s="10">
        <v>102.66</v>
      </c>
      <c r="L24" s="35">
        <v>109.45</v>
      </c>
      <c r="M24" s="35">
        <v>106.65</v>
      </c>
      <c r="N24" s="35">
        <v>98.6</v>
      </c>
      <c r="O24" s="46">
        <f t="shared" si="0"/>
        <v>110.01451009798042</v>
      </c>
      <c r="P24" s="47">
        <f t="shared" si="1"/>
        <v>0.13375796949239935</v>
      </c>
      <c r="Q24" s="26">
        <f t="shared" si="2"/>
        <v>6.1519851330031763</v>
      </c>
    </row>
    <row r="25" spans="2:17" x14ac:dyDescent="0.25">
      <c r="B25" s="32" t="s">
        <v>55</v>
      </c>
      <c r="C25" s="29">
        <v>113.66</v>
      </c>
      <c r="D25" s="10">
        <v>115.17</v>
      </c>
      <c r="E25" s="10">
        <v>105.05</v>
      </c>
      <c r="F25" s="10">
        <v>106.16</v>
      </c>
      <c r="G25" s="10">
        <v>113.12</v>
      </c>
      <c r="H25" s="10">
        <v>124.8</v>
      </c>
      <c r="I25" s="10">
        <v>111.12</v>
      </c>
      <c r="J25" s="10">
        <v>115.41</v>
      </c>
      <c r="K25" s="10">
        <v>102.66</v>
      </c>
      <c r="L25" s="35">
        <v>109.45</v>
      </c>
      <c r="M25" s="35">
        <v>106.65</v>
      </c>
      <c r="N25" s="35">
        <v>98.72</v>
      </c>
      <c r="O25" s="46">
        <f t="shared" si="0"/>
        <v>109.94068386322736</v>
      </c>
      <c r="P25" s="47">
        <f t="shared" si="1"/>
        <v>-6.7105906927464251E-2</v>
      </c>
      <c r="Q25" s="26">
        <f t="shared" si="2"/>
        <v>6.0303048769669561</v>
      </c>
    </row>
    <row r="26" spans="2:17" x14ac:dyDescent="0.25">
      <c r="B26" s="32" t="s">
        <v>56</v>
      </c>
      <c r="C26" s="29">
        <v>113.41</v>
      </c>
      <c r="D26" s="10">
        <v>115.2</v>
      </c>
      <c r="E26" s="10">
        <v>104.47</v>
      </c>
      <c r="F26" s="10">
        <v>105.81</v>
      </c>
      <c r="G26" s="10">
        <v>113.36</v>
      </c>
      <c r="H26" s="10">
        <v>124.88</v>
      </c>
      <c r="I26" s="10">
        <v>108.42</v>
      </c>
      <c r="J26" s="10">
        <v>115.41</v>
      </c>
      <c r="K26" s="10">
        <v>102.66</v>
      </c>
      <c r="L26" s="35">
        <v>109.45</v>
      </c>
      <c r="M26" s="35">
        <v>106.65</v>
      </c>
      <c r="N26" s="35">
        <v>99.03</v>
      </c>
      <c r="O26" s="46">
        <f t="shared" si="0"/>
        <v>109.28872625474905</v>
      </c>
      <c r="P26" s="47">
        <f t="shared" si="1"/>
        <v>-0.59300850746879641</v>
      </c>
      <c r="Q26" s="26">
        <f t="shared" si="2"/>
        <v>4.0681835939550952</v>
      </c>
    </row>
    <row r="27" spans="2:17" x14ac:dyDescent="0.25">
      <c r="B27" s="32" t="s">
        <v>57</v>
      </c>
      <c r="C27" s="29">
        <v>113.2</v>
      </c>
      <c r="D27" s="10">
        <v>115.14</v>
      </c>
      <c r="E27" s="10">
        <v>104.47</v>
      </c>
      <c r="F27" s="10">
        <v>105.51</v>
      </c>
      <c r="G27" s="10">
        <v>113.16</v>
      </c>
      <c r="H27" s="10">
        <v>124.71</v>
      </c>
      <c r="I27" s="10">
        <v>107.78</v>
      </c>
      <c r="J27" s="10">
        <v>115.41</v>
      </c>
      <c r="K27" s="10">
        <v>102.66</v>
      </c>
      <c r="L27" s="35">
        <v>109.45</v>
      </c>
      <c r="M27" s="35">
        <v>106.65</v>
      </c>
      <c r="N27" s="35">
        <v>99.15</v>
      </c>
      <c r="O27" s="46">
        <f t="shared" si="0"/>
        <v>109.0311967606479</v>
      </c>
      <c r="P27" s="47">
        <f t="shared" si="1"/>
        <v>-0.23564140870381725</v>
      </c>
      <c r="Q27" s="26">
        <f t="shared" si="2"/>
        <v>4.3674842825988058</v>
      </c>
    </row>
    <row r="28" spans="2:17" x14ac:dyDescent="0.25">
      <c r="B28" s="32" t="s">
        <v>58</v>
      </c>
      <c r="C28" s="29">
        <v>113.62</v>
      </c>
      <c r="D28" s="10">
        <v>115.09</v>
      </c>
      <c r="E28" s="10">
        <v>104.47</v>
      </c>
      <c r="F28" s="10">
        <v>105.47</v>
      </c>
      <c r="G28" s="10">
        <v>113.23</v>
      </c>
      <c r="H28" s="10">
        <v>125.38</v>
      </c>
      <c r="I28" s="10">
        <v>108.65</v>
      </c>
      <c r="J28" s="10">
        <v>115.41</v>
      </c>
      <c r="K28" s="10">
        <v>102.66</v>
      </c>
      <c r="L28" s="35">
        <v>109.45</v>
      </c>
      <c r="M28" s="35">
        <v>106.65</v>
      </c>
      <c r="N28" s="35">
        <v>99.17</v>
      </c>
      <c r="O28" s="46">
        <f t="shared" si="0"/>
        <v>109.28401119776046</v>
      </c>
      <c r="P28" s="47">
        <f t="shared" si="1"/>
        <v>0.23187348632663007</v>
      </c>
      <c r="Q28" s="26">
        <f t="shared" si="2"/>
        <v>4.5298670170317212</v>
      </c>
    </row>
    <row r="29" spans="2:17" x14ac:dyDescent="0.25">
      <c r="B29" s="32" t="s">
        <v>59</v>
      </c>
      <c r="C29" s="29">
        <v>113.87</v>
      </c>
      <c r="D29" s="10">
        <v>115.08</v>
      </c>
      <c r="E29" s="10">
        <v>105.08</v>
      </c>
      <c r="F29" s="10">
        <v>105.71</v>
      </c>
      <c r="G29" s="10">
        <v>112.41</v>
      </c>
      <c r="H29" s="10">
        <v>126.14</v>
      </c>
      <c r="I29" s="10">
        <v>109.67</v>
      </c>
      <c r="J29" s="10">
        <v>115.41</v>
      </c>
      <c r="K29" s="10">
        <v>102.11</v>
      </c>
      <c r="L29" s="35">
        <v>113.99</v>
      </c>
      <c r="M29" s="35">
        <v>105.09</v>
      </c>
      <c r="N29" s="35">
        <v>101.62</v>
      </c>
      <c r="O29" s="46">
        <f t="shared" si="0"/>
        <v>109.70244951009796</v>
      </c>
      <c r="P29" s="47">
        <f t="shared" si="1"/>
        <v>0.38289069713985291</v>
      </c>
      <c r="Q29" s="26">
        <f t="shared" si="2"/>
        <v>5.0350869875799038</v>
      </c>
    </row>
    <row r="30" spans="2:17" x14ac:dyDescent="0.25">
      <c r="B30" s="32" t="s">
        <v>60</v>
      </c>
      <c r="C30" s="29">
        <v>113.94</v>
      </c>
      <c r="D30" s="10">
        <v>115.21</v>
      </c>
      <c r="E30" s="10">
        <v>105.08</v>
      </c>
      <c r="F30" s="10">
        <v>105.99</v>
      </c>
      <c r="G30" s="10">
        <v>112.49</v>
      </c>
      <c r="H30" s="10">
        <v>126.25</v>
      </c>
      <c r="I30" s="10">
        <v>109.62</v>
      </c>
      <c r="J30" s="10">
        <v>115.41</v>
      </c>
      <c r="K30" s="10">
        <v>102.11</v>
      </c>
      <c r="L30" s="35">
        <v>113.99</v>
      </c>
      <c r="M30" s="35">
        <v>105.09</v>
      </c>
      <c r="N30" s="35">
        <v>101.65</v>
      </c>
      <c r="O30" s="46">
        <f t="shared" si="0"/>
        <v>109.79814537092582</v>
      </c>
      <c r="P30" s="47">
        <f t="shared" si="1"/>
        <v>8.7232200607381211E-2</v>
      </c>
      <c r="Q30" s="26">
        <f t="shared" si="2"/>
        <v>5.0889198586080004</v>
      </c>
    </row>
    <row r="31" spans="2:17" x14ac:dyDescent="0.25">
      <c r="B31" s="32" t="s">
        <v>61</v>
      </c>
      <c r="C31" s="29">
        <v>113.99</v>
      </c>
      <c r="D31" s="10">
        <v>115.2</v>
      </c>
      <c r="E31" s="10">
        <v>105.08</v>
      </c>
      <c r="F31" s="10">
        <v>106.07</v>
      </c>
      <c r="G31" s="10">
        <v>112.62</v>
      </c>
      <c r="H31" s="10">
        <v>125.53</v>
      </c>
      <c r="I31" s="10">
        <v>108.39</v>
      </c>
      <c r="J31" s="10">
        <v>115.41</v>
      </c>
      <c r="K31" s="10">
        <v>102.11</v>
      </c>
      <c r="L31" s="35">
        <v>113.99</v>
      </c>
      <c r="M31" s="35">
        <v>105.09</v>
      </c>
      <c r="N31" s="35">
        <v>101.65</v>
      </c>
      <c r="O31" s="46">
        <f t="shared" si="0"/>
        <v>109.59304439112177</v>
      </c>
      <c r="P31" s="47">
        <f t="shared" si="1"/>
        <v>-0.18679821877789951</v>
      </c>
      <c r="Q31" s="26">
        <f t="shared" si="2"/>
        <v>4.6779879492546996</v>
      </c>
    </row>
    <row r="32" spans="2:17" x14ac:dyDescent="0.25">
      <c r="B32" s="32" t="s">
        <v>62</v>
      </c>
      <c r="C32" s="29">
        <v>114.15</v>
      </c>
      <c r="D32" s="10">
        <v>115.2</v>
      </c>
      <c r="E32" s="10">
        <v>105.13</v>
      </c>
      <c r="F32" s="10">
        <v>106.09</v>
      </c>
      <c r="G32" s="10">
        <v>112.62</v>
      </c>
      <c r="H32" s="10">
        <v>125.5</v>
      </c>
      <c r="I32" s="10">
        <v>110.2</v>
      </c>
      <c r="J32" s="10">
        <v>113.75</v>
      </c>
      <c r="K32" s="10">
        <v>102.11</v>
      </c>
      <c r="L32" s="35">
        <v>113.99</v>
      </c>
      <c r="M32" s="35">
        <v>105.57</v>
      </c>
      <c r="N32" s="35">
        <v>101.7</v>
      </c>
      <c r="O32" s="46">
        <f t="shared" si="0"/>
        <v>109.8159348130374</v>
      </c>
      <c r="P32" s="47">
        <f t="shared" si="1"/>
        <v>0.20338008050964665</v>
      </c>
      <c r="Q32" s="26">
        <f t="shared" si="2"/>
        <v>5.4280979090244275</v>
      </c>
    </row>
    <row r="33" spans="2:17" x14ac:dyDescent="0.25">
      <c r="B33" s="32" t="s">
        <v>63</v>
      </c>
      <c r="C33" s="29">
        <v>113.63</v>
      </c>
      <c r="D33" s="10">
        <v>114.77</v>
      </c>
      <c r="E33" s="10">
        <v>104.17</v>
      </c>
      <c r="F33" s="10">
        <v>105.13</v>
      </c>
      <c r="G33" s="10">
        <v>104.41</v>
      </c>
      <c r="H33" s="10">
        <v>124.04</v>
      </c>
      <c r="I33" s="10">
        <v>105.14</v>
      </c>
      <c r="J33" s="10">
        <v>115.41</v>
      </c>
      <c r="K33" s="10">
        <v>102.2</v>
      </c>
      <c r="L33" s="35">
        <v>104.74</v>
      </c>
      <c r="M33" s="35">
        <v>106.65</v>
      </c>
      <c r="N33" s="35">
        <v>99.77</v>
      </c>
      <c r="O33" s="46">
        <f t="shared" si="0"/>
        <v>108.06669666066786</v>
      </c>
      <c r="P33" s="47">
        <f t="shared" si="1"/>
        <v>-1.5928819031114532</v>
      </c>
      <c r="Q33" s="26">
        <f t="shared" si="2"/>
        <v>0</v>
      </c>
    </row>
    <row r="34" spans="2:17" x14ac:dyDescent="0.25">
      <c r="B34" s="32" t="s">
        <v>64</v>
      </c>
      <c r="C34" s="29">
        <v>113.97</v>
      </c>
      <c r="D34" s="10">
        <v>115.05</v>
      </c>
      <c r="E34" s="10">
        <v>104.17</v>
      </c>
      <c r="F34" s="10">
        <v>105.27</v>
      </c>
      <c r="G34" s="10">
        <v>104.48</v>
      </c>
      <c r="H34" s="10">
        <v>124.07</v>
      </c>
      <c r="I34" s="10">
        <v>106.1</v>
      </c>
      <c r="J34" s="10">
        <v>115.41</v>
      </c>
      <c r="K34" s="10">
        <v>102.2</v>
      </c>
      <c r="L34" s="35">
        <v>104.74</v>
      </c>
      <c r="M34" s="35">
        <v>106.65</v>
      </c>
      <c r="N34" s="35">
        <v>99.65</v>
      </c>
      <c r="O34" s="46">
        <f t="shared" si="0"/>
        <v>108.35955808838233</v>
      </c>
      <c r="P34" s="47">
        <f t="shared" si="1"/>
        <v>0.27100062902270677</v>
      </c>
      <c r="Q34" s="26">
        <f t="shared" si="2"/>
        <v>0</v>
      </c>
    </row>
    <row r="35" spans="2:17" x14ac:dyDescent="0.25">
      <c r="B35" s="32" t="s">
        <v>65</v>
      </c>
      <c r="C35" s="29">
        <v>113.55</v>
      </c>
      <c r="D35" s="10">
        <v>116.43</v>
      </c>
      <c r="E35" s="10">
        <v>105.05</v>
      </c>
      <c r="F35" s="10">
        <v>105.98</v>
      </c>
      <c r="G35" s="10">
        <v>113.18</v>
      </c>
      <c r="H35" s="10">
        <v>124.8</v>
      </c>
      <c r="I35" s="10">
        <v>111.02</v>
      </c>
      <c r="J35" s="10">
        <v>115.41</v>
      </c>
      <c r="K35" s="10">
        <v>102.66</v>
      </c>
      <c r="L35" s="35">
        <v>109.45</v>
      </c>
      <c r="M35" s="35">
        <v>106.65</v>
      </c>
      <c r="N35" s="35">
        <v>98.6</v>
      </c>
      <c r="O35" s="46">
        <f t="shared" si="0"/>
        <v>109.86755348930215</v>
      </c>
      <c r="P35" s="47">
        <f t="shared" si="1"/>
        <v>1.3916588693448197</v>
      </c>
      <c r="Q35" s="26">
        <f t="shared" si="2"/>
        <v>0</v>
      </c>
    </row>
    <row r="36" spans="2:17" x14ac:dyDescent="0.25">
      <c r="B36" s="32" t="s">
        <v>66</v>
      </c>
      <c r="C36" s="29">
        <v>113.58</v>
      </c>
      <c r="D36" s="10">
        <v>115.86</v>
      </c>
      <c r="E36" s="10">
        <v>105.05</v>
      </c>
      <c r="F36" s="10">
        <v>106.14</v>
      </c>
      <c r="G36" s="10">
        <v>113.18</v>
      </c>
      <c r="H36" s="10">
        <v>124.8</v>
      </c>
      <c r="I36" s="10">
        <v>111.58</v>
      </c>
      <c r="J36" s="10">
        <v>115.41</v>
      </c>
      <c r="K36" s="10">
        <v>102.66</v>
      </c>
      <c r="L36" s="35">
        <v>109.45</v>
      </c>
      <c r="M36" s="35">
        <v>106.65</v>
      </c>
      <c r="N36" s="35">
        <v>98.6</v>
      </c>
      <c r="O36" s="46">
        <f t="shared" si="0"/>
        <v>110.01451009798042</v>
      </c>
      <c r="P36" s="47">
        <f t="shared" si="1"/>
        <v>0.13375796949239935</v>
      </c>
      <c r="Q36" s="26">
        <f t="shared" si="2"/>
        <v>0</v>
      </c>
    </row>
    <row r="37" spans="2:17" x14ac:dyDescent="0.25">
      <c r="B37" s="32" t="s">
        <v>67</v>
      </c>
      <c r="C37" s="29">
        <v>113.66</v>
      </c>
      <c r="D37" s="10">
        <v>115.17</v>
      </c>
      <c r="E37" s="10">
        <v>105.05</v>
      </c>
      <c r="F37" s="10">
        <v>106.16</v>
      </c>
      <c r="G37" s="10">
        <v>113.12</v>
      </c>
      <c r="H37" s="10">
        <v>124.8</v>
      </c>
      <c r="I37" s="10">
        <v>111.12</v>
      </c>
      <c r="J37" s="10">
        <v>115.41</v>
      </c>
      <c r="K37" s="10">
        <v>102.66</v>
      </c>
      <c r="L37" s="35">
        <v>109.45</v>
      </c>
      <c r="M37" s="35">
        <v>106.65</v>
      </c>
      <c r="N37" s="35">
        <v>98.72</v>
      </c>
      <c r="O37" s="46">
        <f t="shared" si="0"/>
        <v>109.94068386322736</v>
      </c>
      <c r="P37" s="47">
        <f t="shared" si="1"/>
        <v>-6.7105906927464251E-2</v>
      </c>
      <c r="Q37" s="26">
        <f t="shared" si="2"/>
        <v>0</v>
      </c>
    </row>
    <row r="38" spans="2:17" x14ac:dyDescent="0.25">
      <c r="B38" s="32" t="s">
        <v>68</v>
      </c>
      <c r="C38" s="29">
        <v>113.41</v>
      </c>
      <c r="D38" s="10">
        <v>115.2</v>
      </c>
      <c r="E38" s="10">
        <v>104.47</v>
      </c>
      <c r="F38" s="10">
        <v>105.81</v>
      </c>
      <c r="G38" s="10">
        <v>113.36</v>
      </c>
      <c r="H38" s="10">
        <v>124.88</v>
      </c>
      <c r="I38" s="10">
        <v>108.42</v>
      </c>
      <c r="J38" s="10">
        <v>115.41</v>
      </c>
      <c r="K38" s="10">
        <v>102.66</v>
      </c>
      <c r="L38" s="35">
        <v>109.45</v>
      </c>
      <c r="M38" s="35">
        <v>106.65</v>
      </c>
      <c r="N38" s="35">
        <v>99.03</v>
      </c>
      <c r="O38" s="46">
        <f t="shared" si="0"/>
        <v>109.28872625474905</v>
      </c>
      <c r="P38" s="47">
        <f t="shared" si="1"/>
        <v>-0.59300850746879641</v>
      </c>
      <c r="Q38" s="26">
        <f t="shared" si="2"/>
        <v>0</v>
      </c>
    </row>
    <row r="39" spans="2:17" x14ac:dyDescent="0.25">
      <c r="B39" s="32" t="s">
        <v>69</v>
      </c>
      <c r="C39" s="29">
        <v>113.2</v>
      </c>
      <c r="D39" s="10">
        <v>115.14</v>
      </c>
      <c r="E39" s="10">
        <v>104.47</v>
      </c>
      <c r="F39" s="10">
        <v>105.51</v>
      </c>
      <c r="G39" s="10">
        <v>113.16</v>
      </c>
      <c r="H39" s="10">
        <v>124.71</v>
      </c>
      <c r="I39" s="10">
        <v>107.78</v>
      </c>
      <c r="J39" s="10">
        <v>115.41</v>
      </c>
      <c r="K39" s="10">
        <v>102.66</v>
      </c>
      <c r="L39" s="35">
        <v>109.45</v>
      </c>
      <c r="M39" s="35">
        <v>106.65</v>
      </c>
      <c r="N39" s="35">
        <v>99.15</v>
      </c>
      <c r="O39" s="46">
        <f t="shared" si="0"/>
        <v>109.0311967606479</v>
      </c>
      <c r="P39" s="47">
        <f t="shared" si="1"/>
        <v>-0.23564140870381725</v>
      </c>
      <c r="Q39" s="26">
        <f t="shared" si="2"/>
        <v>0</v>
      </c>
    </row>
    <row r="40" spans="2:17" x14ac:dyDescent="0.25">
      <c r="B40" s="32" t="s">
        <v>70</v>
      </c>
      <c r="C40" s="29">
        <v>113.62</v>
      </c>
      <c r="D40" s="10">
        <v>115.09</v>
      </c>
      <c r="E40" s="10">
        <v>104.47</v>
      </c>
      <c r="F40" s="10">
        <v>105.47</v>
      </c>
      <c r="G40" s="10">
        <v>113.23</v>
      </c>
      <c r="H40" s="10">
        <v>125.38</v>
      </c>
      <c r="I40" s="10">
        <v>108.65</v>
      </c>
      <c r="J40" s="10">
        <v>115.41</v>
      </c>
      <c r="K40" s="10">
        <v>102.66</v>
      </c>
      <c r="L40" s="35">
        <v>109.45</v>
      </c>
      <c r="M40" s="35">
        <v>106.65</v>
      </c>
      <c r="N40" s="35">
        <v>99.17</v>
      </c>
      <c r="O40" s="46">
        <f t="shared" si="0"/>
        <v>109.28401119776046</v>
      </c>
      <c r="P40" s="47">
        <f t="shared" si="1"/>
        <v>0.23187348632663007</v>
      </c>
      <c r="Q40" s="26">
        <f t="shared" si="2"/>
        <v>0</v>
      </c>
    </row>
    <row r="41" spans="2:17" x14ac:dyDescent="0.25">
      <c r="B41" s="32" t="s">
        <v>71</v>
      </c>
      <c r="C41" s="29">
        <v>113.87</v>
      </c>
      <c r="D41" s="10">
        <v>115.08</v>
      </c>
      <c r="E41" s="10">
        <v>105.08</v>
      </c>
      <c r="F41" s="10">
        <v>105.71</v>
      </c>
      <c r="G41" s="10">
        <v>112.41</v>
      </c>
      <c r="H41" s="10">
        <v>126.14</v>
      </c>
      <c r="I41" s="10">
        <v>109.67</v>
      </c>
      <c r="J41" s="10">
        <v>115.41</v>
      </c>
      <c r="K41" s="10">
        <v>102.11</v>
      </c>
      <c r="L41" s="35">
        <v>113.99</v>
      </c>
      <c r="M41" s="35">
        <v>105.09</v>
      </c>
      <c r="N41" s="35">
        <v>101.62</v>
      </c>
      <c r="O41" s="46">
        <f t="shared" si="0"/>
        <v>109.70244951009796</v>
      </c>
      <c r="P41" s="47">
        <f t="shared" si="1"/>
        <v>0.38289069713985291</v>
      </c>
      <c r="Q41" s="26">
        <f t="shared" si="2"/>
        <v>0</v>
      </c>
    </row>
    <row r="42" spans="2:17" x14ac:dyDescent="0.25">
      <c r="B42" s="32" t="s">
        <v>72</v>
      </c>
      <c r="C42" s="29">
        <v>113.94</v>
      </c>
      <c r="D42" s="10">
        <v>115.21</v>
      </c>
      <c r="E42" s="10">
        <v>105.08</v>
      </c>
      <c r="F42" s="10">
        <v>105.99</v>
      </c>
      <c r="G42" s="10">
        <v>112.49</v>
      </c>
      <c r="H42" s="10">
        <v>126.25</v>
      </c>
      <c r="I42" s="10">
        <v>109.62</v>
      </c>
      <c r="J42" s="10">
        <v>115.41</v>
      </c>
      <c r="K42" s="10">
        <v>102.11</v>
      </c>
      <c r="L42" s="35">
        <v>113.99</v>
      </c>
      <c r="M42" s="35">
        <v>105.09</v>
      </c>
      <c r="N42" s="35">
        <v>101.65</v>
      </c>
      <c r="O42" s="46">
        <f t="shared" si="0"/>
        <v>109.79814537092582</v>
      </c>
      <c r="P42" s="47">
        <f t="shared" si="1"/>
        <v>8.7232200607381211E-2</v>
      </c>
      <c r="Q42" s="26">
        <f t="shared" si="2"/>
        <v>0</v>
      </c>
    </row>
    <row r="43" spans="2:17" x14ac:dyDescent="0.25">
      <c r="B43" s="32" t="s">
        <v>73</v>
      </c>
      <c r="C43" s="29">
        <v>113.99</v>
      </c>
      <c r="D43" s="10">
        <v>115.2</v>
      </c>
      <c r="E43" s="10">
        <v>105.08</v>
      </c>
      <c r="F43" s="10">
        <v>106.07</v>
      </c>
      <c r="G43" s="10">
        <v>112.62</v>
      </c>
      <c r="H43" s="10">
        <v>125.53</v>
      </c>
      <c r="I43" s="10">
        <v>108.39</v>
      </c>
      <c r="J43" s="10">
        <v>115.41</v>
      </c>
      <c r="K43" s="10">
        <v>102.11</v>
      </c>
      <c r="L43" s="35">
        <v>113.99</v>
      </c>
      <c r="M43" s="35">
        <v>105.09</v>
      </c>
      <c r="N43" s="35">
        <v>101.65</v>
      </c>
      <c r="O43" s="46">
        <f t="shared" si="0"/>
        <v>109.59304439112177</v>
      </c>
      <c r="P43" s="47">
        <f t="shared" si="1"/>
        <v>-0.18679821877789951</v>
      </c>
      <c r="Q43" s="26">
        <f t="shared" si="2"/>
        <v>0</v>
      </c>
    </row>
    <row r="44" spans="2:17" x14ac:dyDescent="0.25">
      <c r="B44" s="32" t="s">
        <v>74</v>
      </c>
      <c r="C44" s="29">
        <v>114.15</v>
      </c>
      <c r="D44" s="10">
        <v>115.2</v>
      </c>
      <c r="E44" s="10">
        <v>105.13</v>
      </c>
      <c r="F44" s="10">
        <v>106.09</v>
      </c>
      <c r="G44" s="10">
        <v>112.62</v>
      </c>
      <c r="H44" s="10">
        <v>125.5</v>
      </c>
      <c r="I44" s="10">
        <v>110.2</v>
      </c>
      <c r="J44" s="10">
        <v>113.75</v>
      </c>
      <c r="K44" s="10">
        <v>102.11</v>
      </c>
      <c r="L44" s="35">
        <v>113.99</v>
      </c>
      <c r="M44" s="35">
        <v>105.57</v>
      </c>
      <c r="N44" s="35">
        <v>101.7</v>
      </c>
      <c r="O44" s="46">
        <f t="shared" si="0"/>
        <v>109.8159348130374</v>
      </c>
      <c r="P44" s="47">
        <f t="shared" si="1"/>
        <v>0.20338008050964665</v>
      </c>
      <c r="Q44" s="26">
        <f t="shared" si="2"/>
        <v>0</v>
      </c>
    </row>
    <row r="45" spans="2:17" x14ac:dyDescent="0.25">
      <c r="B45" s="32" t="s">
        <v>75</v>
      </c>
      <c r="C45" s="29">
        <v>114.41</v>
      </c>
      <c r="D45" s="10">
        <v>115.26</v>
      </c>
      <c r="E45" s="10">
        <v>105.13</v>
      </c>
      <c r="F45" s="10">
        <v>106.17</v>
      </c>
      <c r="G45" s="10">
        <v>112.67</v>
      </c>
      <c r="H45" s="10">
        <v>125.69</v>
      </c>
      <c r="I45" s="10">
        <v>110.2</v>
      </c>
      <c r="J45" s="10">
        <v>113.75</v>
      </c>
      <c r="K45" s="10">
        <v>102.11</v>
      </c>
      <c r="L45" s="35">
        <v>113.99</v>
      </c>
      <c r="M45" s="35">
        <v>105.57</v>
      </c>
      <c r="N45" s="35">
        <v>101.71</v>
      </c>
      <c r="O45" s="46">
        <f t="shared" si="0"/>
        <v>109.89956108778244</v>
      </c>
      <c r="P45" s="47">
        <f t="shared" si="1"/>
        <v>7.6151311635618127E-2</v>
      </c>
      <c r="Q45" s="26">
        <f t="shared" si="2"/>
        <v>1.6960492767441819</v>
      </c>
    </row>
    <row r="46" spans="2:17" x14ac:dyDescent="0.25">
      <c r="B46" s="32" t="s">
        <v>76</v>
      </c>
      <c r="C46" s="29">
        <v>114.53</v>
      </c>
      <c r="D46" s="10">
        <v>115.29</v>
      </c>
      <c r="E46" s="10">
        <v>105.13</v>
      </c>
      <c r="F46" s="10">
        <v>106.01</v>
      </c>
      <c r="G46" s="10">
        <v>112.72</v>
      </c>
      <c r="H46" s="10">
        <v>125.56</v>
      </c>
      <c r="I46" s="10">
        <v>110.2</v>
      </c>
      <c r="J46" s="10">
        <v>113.75</v>
      </c>
      <c r="K46" s="10">
        <v>102.11</v>
      </c>
      <c r="L46" s="35">
        <v>113.99</v>
      </c>
      <c r="M46" s="35">
        <v>105.57</v>
      </c>
      <c r="N46" s="35">
        <v>101.74</v>
      </c>
      <c r="O46" s="46">
        <f t="shared" si="0"/>
        <v>109.87915916816638</v>
      </c>
      <c r="P46" s="47">
        <f t="shared" si="1"/>
        <v>-1.8564150224191434E-2</v>
      </c>
      <c r="Q46" s="26">
        <f t="shared" si="2"/>
        <v>1.4023692109786996</v>
      </c>
    </row>
    <row r="47" spans="2:17" x14ac:dyDescent="0.25">
      <c r="B47" s="32" t="s">
        <v>77</v>
      </c>
      <c r="C47" s="29">
        <v>114.37</v>
      </c>
      <c r="D47" s="10">
        <v>115.39</v>
      </c>
      <c r="E47" s="10">
        <v>103.81</v>
      </c>
      <c r="F47" s="10">
        <v>106.29</v>
      </c>
      <c r="G47" s="10">
        <v>112</v>
      </c>
      <c r="H47" s="10">
        <v>125.69</v>
      </c>
      <c r="I47" s="10">
        <v>109.24</v>
      </c>
      <c r="J47" s="10">
        <v>114.77</v>
      </c>
      <c r="K47" s="10">
        <v>102.11</v>
      </c>
      <c r="L47" s="35">
        <v>113.99</v>
      </c>
      <c r="M47" s="35">
        <v>104.9</v>
      </c>
      <c r="N47" s="35">
        <v>103.88</v>
      </c>
      <c r="O47" s="46">
        <f t="shared" si="0"/>
        <v>109.86027594481104</v>
      </c>
      <c r="P47" s="47">
        <f t="shared" si="1"/>
        <v>-1.7185445810015156E-2</v>
      </c>
      <c r="Q47" s="26">
        <f t="shared" si="2"/>
        <v>-6.6239251353002052E-3</v>
      </c>
    </row>
    <row r="48" spans="2:17" x14ac:dyDescent="0.25">
      <c r="B48" s="32" t="s">
        <v>78</v>
      </c>
      <c r="C48" s="29">
        <v>114.3</v>
      </c>
      <c r="D48" s="10">
        <v>115.53</v>
      </c>
      <c r="E48" s="10">
        <v>103.81</v>
      </c>
      <c r="F48" s="10">
        <v>106.35</v>
      </c>
      <c r="G48" s="10">
        <v>112.06</v>
      </c>
      <c r="H48" s="10">
        <v>125.72</v>
      </c>
      <c r="I48" s="10">
        <v>109.14</v>
      </c>
      <c r="J48" s="10">
        <v>114.77</v>
      </c>
      <c r="K48" s="10">
        <v>102.11</v>
      </c>
      <c r="L48" s="35">
        <v>113.99</v>
      </c>
      <c r="M48" s="35">
        <v>104.9</v>
      </c>
      <c r="N48" s="35">
        <v>103.87</v>
      </c>
      <c r="O48" s="46">
        <f t="shared" si="0"/>
        <v>109.85012797440513</v>
      </c>
      <c r="P48" s="47">
        <f t="shared" si="1"/>
        <v>-9.2371608560387133E-3</v>
      </c>
      <c r="Q48" s="26">
        <f t="shared" si="2"/>
        <v>-0.14941858435663882</v>
      </c>
    </row>
    <row r="49" spans="2:17" x14ac:dyDescent="0.25">
      <c r="B49" s="32" t="s">
        <v>79</v>
      </c>
      <c r="C49" s="29">
        <v>114.66</v>
      </c>
      <c r="D49" s="10">
        <v>116.23</v>
      </c>
      <c r="E49" s="10">
        <v>103.81</v>
      </c>
      <c r="F49" s="10">
        <v>106</v>
      </c>
      <c r="G49" s="10">
        <v>112.23</v>
      </c>
      <c r="H49" s="10">
        <v>125.86</v>
      </c>
      <c r="I49" s="10">
        <v>108.62</v>
      </c>
      <c r="J49" s="10">
        <v>114.77</v>
      </c>
      <c r="K49" s="10">
        <v>102.11</v>
      </c>
      <c r="L49" s="35">
        <v>113.99</v>
      </c>
      <c r="M49" s="35">
        <v>104.9</v>
      </c>
      <c r="N49" s="35">
        <v>104.05</v>
      </c>
      <c r="O49" s="46">
        <f t="shared" si="0"/>
        <v>109.75582583483302</v>
      </c>
      <c r="P49" s="47">
        <f t="shared" si="1"/>
        <v>-8.5846180893007024E-2</v>
      </c>
      <c r="Q49" s="26">
        <f t="shared" si="2"/>
        <v>-0.16814342234246882</v>
      </c>
    </row>
    <row r="50" spans="2:17" x14ac:dyDescent="0.25">
      <c r="B50" s="32" t="s">
        <v>80</v>
      </c>
      <c r="C50" s="29">
        <v>114.95</v>
      </c>
      <c r="D50" s="10">
        <v>119.67</v>
      </c>
      <c r="E50" s="10">
        <v>102.42</v>
      </c>
      <c r="F50" s="10">
        <v>105.95</v>
      </c>
      <c r="G50" s="10">
        <v>111.33</v>
      </c>
      <c r="H50" s="10">
        <v>125.86</v>
      </c>
      <c r="I50" s="10">
        <v>110.99</v>
      </c>
      <c r="J50" s="10">
        <v>112.09</v>
      </c>
      <c r="K50" s="10">
        <v>104.25</v>
      </c>
      <c r="L50" s="35">
        <v>113.99</v>
      </c>
      <c r="M50" s="35">
        <v>107.24</v>
      </c>
      <c r="N50" s="35">
        <v>104.17</v>
      </c>
      <c r="O50" s="46">
        <f t="shared" si="0"/>
        <v>110.052550489902</v>
      </c>
      <c r="P50" s="47">
        <f t="shared" si="1"/>
        <v>0.27034979948628296</v>
      </c>
      <c r="Q50" s="26">
        <f t="shared" si="2"/>
        <v>0.69890487457278916</v>
      </c>
    </row>
    <row r="51" spans="2:17" x14ac:dyDescent="0.25">
      <c r="B51" s="32" t="s">
        <v>81</v>
      </c>
      <c r="C51" s="29">
        <v>114.77</v>
      </c>
      <c r="D51" s="10">
        <v>119.89</v>
      </c>
      <c r="E51" s="10">
        <v>102.42</v>
      </c>
      <c r="F51" s="10">
        <v>105.89</v>
      </c>
      <c r="G51" s="10">
        <v>111.37</v>
      </c>
      <c r="H51" s="10">
        <v>125.86</v>
      </c>
      <c r="I51" s="10">
        <v>111.02</v>
      </c>
      <c r="J51" s="10">
        <v>112.09</v>
      </c>
      <c r="K51" s="10">
        <v>104.25</v>
      </c>
      <c r="L51" s="35">
        <v>113.99</v>
      </c>
      <c r="M51" s="35">
        <v>107.24</v>
      </c>
      <c r="N51" s="35">
        <v>104.25</v>
      </c>
      <c r="O51" s="46">
        <f t="shared" si="0"/>
        <v>110.01361227754448</v>
      </c>
      <c r="P51" s="47">
        <f t="shared" si="1"/>
        <v>-3.538147201876482E-2</v>
      </c>
      <c r="Q51" s="26">
        <f t="shared" si="2"/>
        <v>0.90104075354986712</v>
      </c>
    </row>
    <row r="52" spans="2:17" x14ac:dyDescent="0.25">
      <c r="B52" s="32" t="s">
        <v>82</v>
      </c>
      <c r="C52" s="29">
        <v>114.74</v>
      </c>
      <c r="D52" s="10">
        <v>119.94</v>
      </c>
      <c r="E52" s="10">
        <v>102.42</v>
      </c>
      <c r="F52" s="10">
        <v>106.04</v>
      </c>
      <c r="G52" s="10">
        <v>111.43</v>
      </c>
      <c r="H52" s="10">
        <v>126.63</v>
      </c>
      <c r="I52" s="10">
        <v>111.39</v>
      </c>
      <c r="J52" s="10">
        <v>112.09</v>
      </c>
      <c r="K52" s="10">
        <v>104.25</v>
      </c>
      <c r="L52" s="35">
        <v>113.99</v>
      </c>
      <c r="M52" s="35">
        <v>107.24</v>
      </c>
      <c r="N52" s="35">
        <v>104.27</v>
      </c>
      <c r="O52" s="46">
        <f t="shared" si="0"/>
        <v>110.13979204159168</v>
      </c>
      <c r="P52" s="47">
        <f t="shared" si="1"/>
        <v>0.11469468317144721</v>
      </c>
      <c r="Q52" s="26">
        <f t="shared" si="2"/>
        <v>0.78307964216521131</v>
      </c>
    </row>
    <row r="53" spans="2:17" x14ac:dyDescent="0.25">
      <c r="B53" s="32" t="s">
        <v>83</v>
      </c>
      <c r="C53" s="29">
        <v>114.69</v>
      </c>
      <c r="D53" s="10">
        <v>119.93</v>
      </c>
      <c r="E53" s="10">
        <v>100.99</v>
      </c>
      <c r="F53" s="10">
        <v>105.98</v>
      </c>
      <c r="G53" s="10">
        <v>111.2</v>
      </c>
      <c r="H53" s="10">
        <v>125.85</v>
      </c>
      <c r="I53" s="10">
        <v>112.09</v>
      </c>
      <c r="J53" s="10">
        <v>92.72</v>
      </c>
      <c r="K53" s="10">
        <v>104.14</v>
      </c>
      <c r="L53" s="35">
        <v>117.81</v>
      </c>
      <c r="M53" s="35">
        <v>107.24</v>
      </c>
      <c r="N53" s="35">
        <v>104.54</v>
      </c>
      <c r="O53" s="46">
        <f t="shared" si="0"/>
        <v>108.26390621875625</v>
      </c>
      <c r="P53" s="47">
        <f t="shared" si="1"/>
        <v>-1.7031862763342107</v>
      </c>
      <c r="Q53" s="26">
        <f t="shared" si="2"/>
        <v>-1.3113137379938815</v>
      </c>
    </row>
    <row r="54" spans="2:17" x14ac:dyDescent="0.25">
      <c r="B54" s="32" t="s">
        <v>84</v>
      </c>
      <c r="C54" s="29">
        <v>114.85</v>
      </c>
      <c r="D54" s="10">
        <v>120.02</v>
      </c>
      <c r="E54" s="10">
        <v>100.99</v>
      </c>
      <c r="F54" s="10">
        <v>106</v>
      </c>
      <c r="G54" s="10">
        <v>111.45</v>
      </c>
      <c r="H54" s="10">
        <v>125.43</v>
      </c>
      <c r="I54" s="10">
        <v>111.35</v>
      </c>
      <c r="J54" s="10">
        <v>92.72</v>
      </c>
      <c r="K54" s="10">
        <v>104.14</v>
      </c>
      <c r="L54" s="35">
        <v>117.81</v>
      </c>
      <c r="M54" s="35">
        <v>107.24</v>
      </c>
      <c r="N54" s="35">
        <v>104.5</v>
      </c>
      <c r="O54" s="46">
        <f t="shared" si="0"/>
        <v>108.16668066386724</v>
      </c>
      <c r="P54" s="47">
        <f t="shared" si="1"/>
        <v>-8.980421849231561E-2</v>
      </c>
      <c r="Q54" s="26">
        <f t="shared" si="2"/>
        <v>-1.4858763793751564</v>
      </c>
    </row>
    <row r="55" spans="2:17" x14ac:dyDescent="0.25">
      <c r="B55" s="32" t="s">
        <v>85</v>
      </c>
      <c r="C55" s="29">
        <v>115.21</v>
      </c>
      <c r="D55" s="10">
        <v>119.97</v>
      </c>
      <c r="E55" s="10">
        <v>100.99</v>
      </c>
      <c r="F55" s="10">
        <v>105.92</v>
      </c>
      <c r="G55" s="10">
        <v>111.37</v>
      </c>
      <c r="H55" s="10">
        <v>125.43</v>
      </c>
      <c r="I55" s="10">
        <v>110.7</v>
      </c>
      <c r="J55" s="10">
        <v>92.72</v>
      </c>
      <c r="K55" s="10">
        <v>104.14</v>
      </c>
      <c r="L55" s="35">
        <v>117.81</v>
      </c>
      <c r="M55" s="35">
        <v>107.24</v>
      </c>
      <c r="N55" s="35">
        <v>104.51</v>
      </c>
      <c r="O55" s="46">
        <f t="shared" si="0"/>
        <v>108.09097980403919</v>
      </c>
      <c r="P55" s="47">
        <f t="shared" si="1"/>
        <v>-6.9985377533484827E-2</v>
      </c>
      <c r="Q55" s="26">
        <f t="shared" si="2"/>
        <v>-1.3705838681895905</v>
      </c>
    </row>
    <row r="56" spans="2:17" x14ac:dyDescent="0.25">
      <c r="B56" s="32" t="s">
        <v>86</v>
      </c>
      <c r="C56" s="29">
        <v>115.41</v>
      </c>
      <c r="D56" s="10">
        <v>120.51</v>
      </c>
      <c r="E56" s="10">
        <v>103.23</v>
      </c>
      <c r="F56" s="10">
        <v>105.92</v>
      </c>
      <c r="G56" s="10">
        <v>111.16</v>
      </c>
      <c r="H56" s="10">
        <v>125.75</v>
      </c>
      <c r="I56" s="10">
        <v>112.43</v>
      </c>
      <c r="J56" s="10">
        <v>92.72</v>
      </c>
      <c r="K56" s="10">
        <v>106</v>
      </c>
      <c r="L56" s="35">
        <v>117.81</v>
      </c>
      <c r="M56" s="35">
        <v>107.25</v>
      </c>
      <c r="N56" s="35">
        <v>104.53</v>
      </c>
      <c r="O56" s="46">
        <f t="shared" si="0"/>
        <v>108.59556388722257</v>
      </c>
      <c r="P56" s="47">
        <f t="shared" si="1"/>
        <v>0.46681423750450524</v>
      </c>
      <c r="Q56" s="26">
        <f t="shared" si="2"/>
        <v>-1.1112876541027727</v>
      </c>
    </row>
    <row r="57" spans="2:17" x14ac:dyDescent="0.25">
      <c r="B57" s="32" t="s">
        <v>87</v>
      </c>
      <c r="C57" s="29">
        <v>115.12</v>
      </c>
      <c r="D57" s="10">
        <v>120.72</v>
      </c>
      <c r="E57" s="10">
        <v>103.23</v>
      </c>
      <c r="F57" s="10">
        <v>106.02</v>
      </c>
      <c r="G57" s="10">
        <v>111.14</v>
      </c>
      <c r="H57" s="10">
        <v>125.65</v>
      </c>
      <c r="I57" s="10">
        <v>112.71</v>
      </c>
      <c r="J57" s="10">
        <v>92.72</v>
      </c>
      <c r="K57" s="10">
        <v>106</v>
      </c>
      <c r="L57" s="35">
        <v>117.81</v>
      </c>
      <c r="M57" s="35">
        <v>107.25</v>
      </c>
      <c r="N57" s="35">
        <v>104.53</v>
      </c>
      <c r="O57" s="46">
        <f t="shared" si="0"/>
        <v>108.61901319736054</v>
      </c>
      <c r="P57" s="47">
        <f t="shared" si="1"/>
        <v>2.1593248654548376E-2</v>
      </c>
      <c r="Q57" s="26">
        <f t="shared" si="2"/>
        <v>-1.1651983663511272</v>
      </c>
    </row>
    <row r="58" spans="2:17" x14ac:dyDescent="0.25">
      <c r="B58" s="32" t="s">
        <v>88</v>
      </c>
      <c r="C58" s="29">
        <v>114.97</v>
      </c>
      <c r="D58" s="10">
        <v>120.99</v>
      </c>
      <c r="E58" s="10">
        <v>103.23</v>
      </c>
      <c r="F58" s="10">
        <v>106.04</v>
      </c>
      <c r="G58" s="10">
        <v>111.19</v>
      </c>
      <c r="H58" s="10">
        <v>126.15</v>
      </c>
      <c r="I58" s="10">
        <v>112.58</v>
      </c>
      <c r="J58" s="10">
        <v>92.72</v>
      </c>
      <c r="K58" s="10">
        <v>106</v>
      </c>
      <c r="L58" s="35">
        <v>117.81</v>
      </c>
      <c r="M58" s="35">
        <v>107.25</v>
      </c>
      <c r="N58" s="35">
        <v>104.44</v>
      </c>
      <c r="O58" s="46">
        <f t="shared" si="0"/>
        <v>108.58272945410918</v>
      </c>
      <c r="P58" s="47">
        <f t="shared" si="1"/>
        <v>-3.3404596656970716E-2</v>
      </c>
      <c r="Q58" s="26">
        <f t="shared" si="2"/>
        <v>-1.1798686155516123</v>
      </c>
    </row>
    <row r="59" spans="2:17" x14ac:dyDescent="0.25">
      <c r="B59" s="32" t="s">
        <v>89</v>
      </c>
      <c r="C59" s="29">
        <v>114.69</v>
      </c>
      <c r="D59" s="10">
        <v>121.05</v>
      </c>
      <c r="E59" s="10">
        <v>101.64</v>
      </c>
      <c r="F59" s="10">
        <v>106.15</v>
      </c>
      <c r="G59" s="10">
        <v>109.98</v>
      </c>
      <c r="H59" s="10">
        <v>126.15</v>
      </c>
      <c r="I59" s="10">
        <v>111.88</v>
      </c>
      <c r="J59" s="10">
        <v>90.96</v>
      </c>
      <c r="K59" s="10">
        <v>106.37</v>
      </c>
      <c r="L59" s="35">
        <v>118.43</v>
      </c>
      <c r="M59" s="35">
        <v>107.25</v>
      </c>
      <c r="N59" s="35">
        <v>104.34</v>
      </c>
      <c r="O59" s="46">
        <f t="shared" si="0"/>
        <v>108.14926014797037</v>
      </c>
      <c r="P59" s="47">
        <f t="shared" si="1"/>
        <v>-0.39920649289076593</v>
      </c>
      <c r="Q59" s="26">
        <f t="shared" si="2"/>
        <v>-1.5574472047568937</v>
      </c>
    </row>
    <row r="60" spans="2:17" x14ac:dyDescent="0.25">
      <c r="B60" s="32" t="s">
        <v>90</v>
      </c>
      <c r="C60" s="29">
        <v>114.69</v>
      </c>
      <c r="D60" s="10">
        <v>121.29</v>
      </c>
      <c r="E60" s="10">
        <v>101.64</v>
      </c>
      <c r="F60" s="10">
        <v>106.34</v>
      </c>
      <c r="G60" s="10">
        <v>110.01</v>
      </c>
      <c r="H60" s="10">
        <v>126.3</v>
      </c>
      <c r="I60" s="10">
        <v>111.97</v>
      </c>
      <c r="J60" s="10">
        <v>90.96</v>
      </c>
      <c r="K60" s="10">
        <v>106.37</v>
      </c>
      <c r="L60" s="35">
        <v>118.43</v>
      </c>
      <c r="M60" s="35">
        <v>107.25</v>
      </c>
      <c r="N60" s="35">
        <v>104.3</v>
      </c>
      <c r="O60" s="46">
        <f t="shared" si="0"/>
        <v>108.2281033793241</v>
      </c>
      <c r="P60" s="47">
        <f t="shared" si="1"/>
        <v>7.2902238300896594E-2</v>
      </c>
      <c r="Q60" s="26">
        <f t="shared" si="2"/>
        <v>-1.476579613506648</v>
      </c>
    </row>
    <row r="61" spans="2:17" x14ac:dyDescent="0.25">
      <c r="B61" s="32" t="s">
        <v>91</v>
      </c>
      <c r="C61" s="29">
        <v>115.11</v>
      </c>
      <c r="D61" s="10">
        <v>121.87</v>
      </c>
      <c r="E61" s="10">
        <v>101.64</v>
      </c>
      <c r="F61" s="10">
        <v>106.4</v>
      </c>
      <c r="G61" s="10">
        <v>109.94</v>
      </c>
      <c r="H61" s="10">
        <v>126.48</v>
      </c>
      <c r="I61" s="10">
        <v>112.09</v>
      </c>
      <c r="J61" s="10">
        <v>90.96</v>
      </c>
      <c r="K61" s="10">
        <v>106.37</v>
      </c>
      <c r="L61" s="35">
        <v>118.43</v>
      </c>
      <c r="M61" s="35">
        <v>107.25</v>
      </c>
      <c r="N61" s="35">
        <v>104.31</v>
      </c>
      <c r="O61" s="46">
        <f t="shared" si="0"/>
        <v>108.36485502899419</v>
      </c>
      <c r="P61" s="47">
        <f t="shared" si="1"/>
        <v>0.12635502739135474</v>
      </c>
      <c r="Q61" s="26">
        <f t="shared" si="2"/>
        <v>-1.2673320939993176</v>
      </c>
    </row>
    <row r="62" spans="2:17" x14ac:dyDescent="0.25">
      <c r="B62" s="32" t="s">
        <v>92</v>
      </c>
      <c r="C62" s="29">
        <v>115.46</v>
      </c>
      <c r="D62" s="10">
        <v>121.72</v>
      </c>
      <c r="E62" s="10">
        <v>101.42</v>
      </c>
      <c r="F62" s="10">
        <v>106.4</v>
      </c>
      <c r="G62" s="10">
        <v>110.34</v>
      </c>
      <c r="H62" s="10">
        <v>126.68</v>
      </c>
      <c r="I62" s="10">
        <v>113.95</v>
      </c>
      <c r="J62" s="10">
        <v>90.96</v>
      </c>
      <c r="K62" s="10">
        <v>106.37</v>
      </c>
      <c r="L62" s="35">
        <v>118.43</v>
      </c>
      <c r="M62" s="35">
        <v>107.25</v>
      </c>
      <c r="N62" s="35">
        <v>104.32</v>
      </c>
      <c r="O62" s="46">
        <f t="shared" si="0"/>
        <v>108.79572785442909</v>
      </c>
      <c r="P62" s="47">
        <f t="shared" si="1"/>
        <v>0.39761306866476109</v>
      </c>
      <c r="Q62" s="26">
        <f t="shared" si="2"/>
        <v>-1.1420204528456031</v>
      </c>
    </row>
    <row r="63" spans="2:17" x14ac:dyDescent="0.25">
      <c r="B63" s="32" t="s">
        <v>93</v>
      </c>
      <c r="C63" s="29">
        <v>116</v>
      </c>
      <c r="D63" s="10">
        <v>122.71</v>
      </c>
      <c r="E63" s="10">
        <v>101.42</v>
      </c>
      <c r="F63" s="10">
        <v>106.43</v>
      </c>
      <c r="G63" s="10">
        <v>110.5</v>
      </c>
      <c r="H63" s="10">
        <v>127.02</v>
      </c>
      <c r="I63" s="10">
        <v>114.41</v>
      </c>
      <c r="J63" s="10">
        <v>90.96</v>
      </c>
      <c r="K63" s="10">
        <v>106.37</v>
      </c>
      <c r="L63" s="35">
        <v>118.43</v>
      </c>
      <c r="M63" s="35">
        <v>107.25</v>
      </c>
      <c r="N63" s="35">
        <v>104.42</v>
      </c>
      <c r="O63" s="46">
        <f t="shared" si="0"/>
        <v>109.03689962007597</v>
      </c>
      <c r="P63" s="47">
        <f t="shared" si="1"/>
        <v>0.22167393003664182</v>
      </c>
      <c r="Q63" s="26">
        <f t="shared" si="2"/>
        <v>-0.88781073291588786</v>
      </c>
    </row>
    <row r="64" spans="2:17" x14ac:dyDescent="0.25">
      <c r="B64" s="32" t="s">
        <v>94</v>
      </c>
      <c r="C64" s="29">
        <v>116.03</v>
      </c>
      <c r="D64" s="10">
        <v>123.75</v>
      </c>
      <c r="E64" s="10">
        <v>101.42</v>
      </c>
      <c r="F64" s="10">
        <v>106.3</v>
      </c>
      <c r="G64" s="10">
        <v>110.45</v>
      </c>
      <c r="H64" s="10">
        <v>127.27</v>
      </c>
      <c r="I64" s="10">
        <v>113.99</v>
      </c>
      <c r="J64" s="10">
        <v>90.96</v>
      </c>
      <c r="K64" s="10">
        <v>106.37</v>
      </c>
      <c r="L64" s="35">
        <v>118.43</v>
      </c>
      <c r="M64" s="35">
        <v>107.25</v>
      </c>
      <c r="N64" s="35">
        <v>104.41</v>
      </c>
      <c r="O64" s="46">
        <f t="shared" si="0"/>
        <v>108.94780643871225</v>
      </c>
      <c r="P64" s="47">
        <f t="shared" si="1"/>
        <v>-8.1709202732428432E-2</v>
      </c>
      <c r="Q64" s="26">
        <f t="shared" si="2"/>
        <v>-1.0822479149309652</v>
      </c>
    </row>
    <row r="65" spans="2:17" x14ac:dyDescent="0.25">
      <c r="B65" s="32" t="s">
        <v>95</v>
      </c>
      <c r="C65" s="29">
        <v>116.12</v>
      </c>
      <c r="D65" s="10">
        <v>124.14</v>
      </c>
      <c r="E65" s="10">
        <v>101.21</v>
      </c>
      <c r="F65" s="10">
        <v>106.01</v>
      </c>
      <c r="G65" s="10">
        <v>110.55</v>
      </c>
      <c r="H65" s="10">
        <v>127.79</v>
      </c>
      <c r="I65" s="10">
        <v>111.43</v>
      </c>
      <c r="J65" s="10">
        <v>90.96</v>
      </c>
      <c r="K65" s="10">
        <v>107.39</v>
      </c>
      <c r="L65" s="35">
        <v>120.96</v>
      </c>
      <c r="M65" s="35">
        <v>107.25</v>
      </c>
      <c r="N65" s="35">
        <v>104.42</v>
      </c>
      <c r="O65" s="46">
        <f t="shared" si="0"/>
        <v>108.46587982403521</v>
      </c>
      <c r="P65" s="47">
        <f t="shared" si="1"/>
        <v>-0.44234632199606527</v>
      </c>
      <c r="Q65" s="26">
        <f t="shared" si="2"/>
        <v>0.18655673190921157</v>
      </c>
    </row>
    <row r="66" spans="2:17" x14ac:dyDescent="0.25">
      <c r="B66" s="32" t="s">
        <v>96</v>
      </c>
      <c r="C66" s="29">
        <v>116.3</v>
      </c>
      <c r="D66" s="10">
        <v>124.56</v>
      </c>
      <c r="E66" s="10">
        <v>101.21</v>
      </c>
      <c r="F66" s="10">
        <v>105.81</v>
      </c>
      <c r="G66" s="10">
        <v>110.58</v>
      </c>
      <c r="H66" s="10">
        <v>127.85</v>
      </c>
      <c r="I66" s="10">
        <v>110.42</v>
      </c>
      <c r="J66" s="10">
        <v>90.96</v>
      </c>
      <c r="K66" s="10">
        <v>107.39</v>
      </c>
      <c r="L66" s="35">
        <v>120.96</v>
      </c>
      <c r="M66" s="35">
        <v>107.25</v>
      </c>
      <c r="N66" s="35">
        <v>104.41</v>
      </c>
      <c r="O66" s="46">
        <f t="shared" si="0"/>
        <v>108.26511897620479</v>
      </c>
      <c r="P66" s="47">
        <f t="shared" si="1"/>
        <v>-0.18509124542770397</v>
      </c>
      <c r="Q66" s="26">
        <f t="shared" si="2"/>
        <v>9.100613214105259E-2</v>
      </c>
    </row>
    <row r="67" spans="2:17" x14ac:dyDescent="0.25">
      <c r="B67" s="32" t="s">
        <v>97</v>
      </c>
      <c r="C67" s="29">
        <v>116.55</v>
      </c>
      <c r="D67" s="10">
        <v>124.4</v>
      </c>
      <c r="E67" s="10">
        <v>101.21</v>
      </c>
      <c r="F67" s="10">
        <v>105.4</v>
      </c>
      <c r="G67" s="10">
        <v>110.65</v>
      </c>
      <c r="H67" s="10">
        <v>127.96</v>
      </c>
      <c r="I67" s="10">
        <v>108.83</v>
      </c>
      <c r="J67" s="10">
        <v>90.96</v>
      </c>
      <c r="K67" s="10">
        <v>107.39</v>
      </c>
      <c r="L67" s="35">
        <v>120.96</v>
      </c>
      <c r="M67" s="35">
        <v>107.25</v>
      </c>
      <c r="N67" s="35">
        <v>104.31</v>
      </c>
      <c r="O67" s="46">
        <f t="shared" si="0"/>
        <v>107.89708058388322</v>
      </c>
      <c r="P67" s="47">
        <f t="shared" si="1"/>
        <v>-0.33994179824663162</v>
      </c>
      <c r="Q67" s="26">
        <f t="shared" si="2"/>
        <v>-0.17938519986357293</v>
      </c>
    </row>
    <row r="68" spans="2:17" x14ac:dyDescent="0.25">
      <c r="B68" s="32" t="s">
        <v>98</v>
      </c>
      <c r="C68" s="29">
        <v>117.12</v>
      </c>
      <c r="D68" s="10">
        <v>123.6</v>
      </c>
      <c r="E68" s="10">
        <v>100.31</v>
      </c>
      <c r="F68" s="10">
        <v>104.94</v>
      </c>
      <c r="G68" s="10">
        <v>110.69</v>
      </c>
      <c r="H68" s="10">
        <v>129.06</v>
      </c>
      <c r="I68" s="10">
        <v>109.56</v>
      </c>
      <c r="J68" s="10">
        <v>90.96</v>
      </c>
      <c r="K68" s="10">
        <v>107.39</v>
      </c>
      <c r="L68" s="35">
        <v>121.96</v>
      </c>
      <c r="M68" s="35">
        <v>107.25</v>
      </c>
      <c r="N68" s="35">
        <v>104.29</v>
      </c>
      <c r="O68" s="46">
        <f t="shared" si="0"/>
        <v>107.99902319536093</v>
      </c>
      <c r="P68" s="47">
        <f t="shared" si="1"/>
        <v>9.4481343634183368E-2</v>
      </c>
      <c r="Q68" s="26">
        <f t="shared" si="2"/>
        <v>-0.54932326009296883</v>
      </c>
    </row>
    <row r="69" spans="2:17" x14ac:dyDescent="0.25">
      <c r="B69" s="32" t="s">
        <v>99</v>
      </c>
      <c r="C69" s="29">
        <v>117.37</v>
      </c>
      <c r="D69" s="10">
        <v>123.55</v>
      </c>
      <c r="E69" s="10">
        <v>100.31</v>
      </c>
      <c r="F69" s="10">
        <v>103.82</v>
      </c>
      <c r="G69" s="10">
        <v>110.69</v>
      </c>
      <c r="H69" s="10">
        <v>128.94</v>
      </c>
      <c r="I69" s="10">
        <v>106.96</v>
      </c>
      <c r="J69" s="10">
        <v>90.96</v>
      </c>
      <c r="K69" s="10">
        <v>107.39</v>
      </c>
      <c r="L69" s="35">
        <v>120.96</v>
      </c>
      <c r="M69" s="35">
        <v>107.25</v>
      </c>
      <c r="N69" s="35">
        <v>104.29</v>
      </c>
      <c r="O69" s="46">
        <f t="shared" si="0"/>
        <v>107.22642971405718</v>
      </c>
      <c r="P69" s="47">
        <f t="shared" si="1"/>
        <v>-0.7153708047027455</v>
      </c>
      <c r="Q69" s="26">
        <f t="shared" si="2"/>
        <v>-1.2820807723349938</v>
      </c>
    </row>
    <row r="70" spans="2:17" x14ac:dyDescent="0.25">
      <c r="B70" s="32" t="s">
        <v>100</v>
      </c>
      <c r="C70" s="29">
        <v>117.22</v>
      </c>
      <c r="D70" s="10">
        <v>122.98</v>
      </c>
      <c r="E70" s="10">
        <v>100.31</v>
      </c>
      <c r="F70" s="10">
        <v>103.27</v>
      </c>
      <c r="G70" s="10">
        <v>110.68</v>
      </c>
      <c r="H70" s="10">
        <v>129.16</v>
      </c>
      <c r="I70" s="10">
        <v>107.13</v>
      </c>
      <c r="J70" s="10">
        <v>90.96</v>
      </c>
      <c r="K70" s="10">
        <v>107.39</v>
      </c>
      <c r="L70" s="35">
        <v>120.96</v>
      </c>
      <c r="M70" s="35">
        <v>107.25</v>
      </c>
      <c r="N70" s="35">
        <v>104.28</v>
      </c>
      <c r="O70" s="46">
        <f t="shared" si="0"/>
        <v>107.0609148170366</v>
      </c>
      <c r="P70" s="47">
        <f t="shared" si="1"/>
        <v>-0.15436016797533347</v>
      </c>
      <c r="Q70" s="26">
        <f t="shared" si="2"/>
        <v>-1.4015254955584369</v>
      </c>
    </row>
    <row r="71" spans="2:17" x14ac:dyDescent="0.25">
      <c r="B71" s="32" t="s">
        <v>101</v>
      </c>
      <c r="C71" s="29">
        <v>117.19</v>
      </c>
      <c r="D71" s="10">
        <v>122.88</v>
      </c>
      <c r="E71" s="10">
        <v>100.47</v>
      </c>
      <c r="F71" s="10">
        <v>103.34</v>
      </c>
      <c r="G71" s="10">
        <v>108.62</v>
      </c>
      <c r="H71" s="10">
        <v>129.86000000000001</v>
      </c>
      <c r="I71" s="10">
        <v>108.1</v>
      </c>
      <c r="J71" s="10">
        <v>90.96</v>
      </c>
      <c r="K71" s="10">
        <v>106.65</v>
      </c>
      <c r="L71" s="35">
        <v>122.33</v>
      </c>
      <c r="M71" s="35">
        <v>107.25</v>
      </c>
      <c r="N71" s="35">
        <v>104.2</v>
      </c>
      <c r="O71" s="46">
        <f t="shared" si="0"/>
        <v>107.16925814837033</v>
      </c>
      <c r="P71" s="47">
        <f t="shared" si="1"/>
        <v>0.10119783818294761</v>
      </c>
      <c r="Q71" s="26">
        <f t="shared" si="2"/>
        <v>-0.90615691522918473</v>
      </c>
    </row>
    <row r="72" spans="2:17" x14ac:dyDescent="0.25">
      <c r="B72" s="32" t="s">
        <v>102</v>
      </c>
      <c r="C72" s="29">
        <v>117.76</v>
      </c>
      <c r="D72" s="10">
        <v>123.02</v>
      </c>
      <c r="E72" s="10">
        <v>99.7</v>
      </c>
      <c r="F72" s="10">
        <v>102.85</v>
      </c>
      <c r="G72" s="10">
        <v>108.64</v>
      </c>
      <c r="H72" s="10">
        <v>130.04</v>
      </c>
      <c r="I72" s="10">
        <v>109.42</v>
      </c>
      <c r="J72" s="10">
        <v>90.96</v>
      </c>
      <c r="K72" s="10">
        <v>106.65</v>
      </c>
      <c r="L72" s="35">
        <v>122.33</v>
      </c>
      <c r="M72" s="35">
        <v>107.25</v>
      </c>
      <c r="N72" s="35">
        <v>107.28</v>
      </c>
      <c r="O72" s="46">
        <f t="shared" si="0"/>
        <v>107.51008798240352</v>
      </c>
      <c r="P72" s="47">
        <f t="shared" si="1"/>
        <v>0.31802947964921563</v>
      </c>
      <c r="Q72" s="26">
        <f t="shared" si="2"/>
        <v>-0.66342786623917438</v>
      </c>
    </row>
    <row r="73" spans="2:17" x14ac:dyDescent="0.25">
      <c r="B73" s="32" t="s">
        <v>103</v>
      </c>
      <c r="C73" s="29">
        <v>117.44</v>
      </c>
      <c r="D73" s="10">
        <v>123.46</v>
      </c>
      <c r="E73" s="10">
        <v>99.7</v>
      </c>
      <c r="F73" s="10">
        <v>103.31</v>
      </c>
      <c r="G73" s="10">
        <v>108.48</v>
      </c>
      <c r="H73" s="10">
        <v>130.02000000000001</v>
      </c>
      <c r="I73" s="10">
        <v>110.4</v>
      </c>
      <c r="J73" s="10">
        <v>90.96</v>
      </c>
      <c r="K73" s="10">
        <v>106.65</v>
      </c>
      <c r="L73" s="35">
        <v>122.33</v>
      </c>
      <c r="M73" s="35">
        <v>107.25</v>
      </c>
      <c r="N73" s="35">
        <v>107.24</v>
      </c>
      <c r="O73" s="46">
        <f t="shared" si="0"/>
        <v>107.76063187362527</v>
      </c>
      <c r="P73" s="47">
        <f t="shared" si="1"/>
        <v>0.23304221578049497</v>
      </c>
      <c r="Q73" s="26">
        <f t="shared" si="2"/>
        <v>-0.55758221169330879</v>
      </c>
    </row>
    <row r="74" spans="2:17" x14ac:dyDescent="0.25">
      <c r="B74" s="32" t="s">
        <v>104</v>
      </c>
      <c r="C74" s="29">
        <v>117.44</v>
      </c>
      <c r="D74" s="10">
        <v>123.46</v>
      </c>
      <c r="E74" s="10">
        <v>99.7</v>
      </c>
      <c r="F74" s="10">
        <v>103.31</v>
      </c>
      <c r="G74" s="10">
        <v>108.48</v>
      </c>
      <c r="H74" s="10">
        <v>130.02000000000001</v>
      </c>
      <c r="I74" s="10">
        <v>110.4</v>
      </c>
      <c r="J74" s="10">
        <v>90.96</v>
      </c>
      <c r="K74" s="10">
        <v>106.65</v>
      </c>
      <c r="L74" s="35">
        <v>122.33</v>
      </c>
      <c r="M74" s="35">
        <v>107.25</v>
      </c>
      <c r="N74" s="35">
        <v>107.24</v>
      </c>
      <c r="O74" s="46">
        <f t="shared" si="0"/>
        <v>107.76063187362527</v>
      </c>
      <c r="P74" s="47">
        <f t="shared" si="1"/>
        <v>0</v>
      </c>
      <c r="Q74" s="26">
        <f t="shared" si="2"/>
        <v>-0.95141234055513335</v>
      </c>
    </row>
    <row r="75" spans="2:17" x14ac:dyDescent="0.25">
      <c r="B75" s="32" t="s">
        <v>105</v>
      </c>
      <c r="C75" s="29">
        <v>116.79</v>
      </c>
      <c r="D75" s="10">
        <v>123.83</v>
      </c>
      <c r="E75" s="10">
        <v>99.58</v>
      </c>
      <c r="F75" s="10">
        <v>103.37</v>
      </c>
      <c r="G75" s="10">
        <v>108.46</v>
      </c>
      <c r="H75" s="10">
        <v>131.47</v>
      </c>
      <c r="I75" s="10">
        <v>109.1</v>
      </c>
      <c r="J75" s="10">
        <v>90.96</v>
      </c>
      <c r="K75" s="10">
        <v>106.65</v>
      </c>
      <c r="L75" s="35">
        <v>122.33</v>
      </c>
      <c r="M75" s="35">
        <v>107.25</v>
      </c>
      <c r="N75" s="35">
        <v>105.82</v>
      </c>
      <c r="O75" s="46">
        <f t="shared" ref="O75:O138" si="3">SUMPRODUCT(C75:N75,$C$8:$N$8 )/SUM($C$8:$N$8)</f>
        <v>107.36693661267748</v>
      </c>
      <c r="P75" s="47">
        <f t="shared" ref="P75:P138" si="4">(O75-O74)/O74*100</f>
        <v>-0.3653423834870369</v>
      </c>
      <c r="Q75" s="26">
        <f t="shared" si="2"/>
        <v>-1.5315576774626287</v>
      </c>
    </row>
    <row r="76" spans="2:17" x14ac:dyDescent="0.25">
      <c r="B76" s="32" t="s">
        <v>106</v>
      </c>
      <c r="C76" s="29">
        <v>116.86</v>
      </c>
      <c r="D76" s="10">
        <v>123.99</v>
      </c>
      <c r="E76" s="10">
        <v>99.58</v>
      </c>
      <c r="F76" s="10">
        <v>103.03</v>
      </c>
      <c r="G76" s="10">
        <v>108.44</v>
      </c>
      <c r="H76" s="10">
        <v>131.62</v>
      </c>
      <c r="I76" s="10">
        <v>108.18</v>
      </c>
      <c r="J76" s="10">
        <v>90.96</v>
      </c>
      <c r="K76" s="10">
        <v>106.65</v>
      </c>
      <c r="L76" s="35">
        <v>122.33</v>
      </c>
      <c r="M76" s="35">
        <v>107.25</v>
      </c>
      <c r="N76" s="35">
        <v>105.81</v>
      </c>
      <c r="O76" s="46">
        <f t="shared" si="3"/>
        <v>107.1147170565887</v>
      </c>
      <c r="P76" s="47">
        <f t="shared" si="4"/>
        <v>-0.23491361870428379</v>
      </c>
      <c r="Q76" s="26">
        <f t="shared" si="2"/>
        <v>-1.6825390451112354</v>
      </c>
    </row>
    <row r="77" spans="2:17" x14ac:dyDescent="0.25">
      <c r="B77" s="32" t="s">
        <v>107</v>
      </c>
      <c r="C77" s="29">
        <v>116.56</v>
      </c>
      <c r="D77" s="10">
        <v>123.76</v>
      </c>
      <c r="E77" s="10">
        <v>99.43</v>
      </c>
      <c r="F77" s="10">
        <v>102.71</v>
      </c>
      <c r="G77" s="10">
        <v>110.37</v>
      </c>
      <c r="H77" s="10">
        <v>131.97999999999999</v>
      </c>
      <c r="I77" s="10">
        <v>105.75</v>
      </c>
      <c r="J77" s="10">
        <v>90.96</v>
      </c>
      <c r="K77" s="10">
        <v>110.34</v>
      </c>
      <c r="L77" s="35">
        <v>124.34</v>
      </c>
      <c r="M77" s="35">
        <v>107.25</v>
      </c>
      <c r="N77" s="35">
        <v>105.64</v>
      </c>
      <c r="O77" s="46">
        <f t="shared" si="3"/>
        <v>106.69890821835631</v>
      </c>
      <c r="P77" s="47">
        <f t="shared" si="4"/>
        <v>-0.3881902036045356</v>
      </c>
      <c r="Q77" s="26">
        <f t="shared" si="2"/>
        <v>-1.6290575511354095</v>
      </c>
    </row>
    <row r="78" spans="2:17" x14ac:dyDescent="0.25">
      <c r="B78" s="32" t="s">
        <v>108</v>
      </c>
      <c r="C78" s="29">
        <v>116.32</v>
      </c>
      <c r="D78" s="10">
        <v>123.59</v>
      </c>
      <c r="E78" s="10">
        <v>99.43</v>
      </c>
      <c r="F78" s="10">
        <v>102.54</v>
      </c>
      <c r="G78" s="10">
        <v>110.3</v>
      </c>
      <c r="H78" s="10">
        <v>132.07</v>
      </c>
      <c r="I78" s="10">
        <v>105.55</v>
      </c>
      <c r="J78" s="10">
        <v>90.96</v>
      </c>
      <c r="K78" s="10">
        <v>110.34</v>
      </c>
      <c r="L78" s="35">
        <v>124.34</v>
      </c>
      <c r="M78" s="35">
        <v>107.25</v>
      </c>
      <c r="N78" s="35">
        <v>105.56</v>
      </c>
      <c r="O78" s="46">
        <f t="shared" si="3"/>
        <v>106.55508498300337</v>
      </c>
      <c r="P78" s="47">
        <f t="shared" si="4"/>
        <v>-0.13479353983511233</v>
      </c>
      <c r="Q78" s="26">
        <f t="shared" si="2"/>
        <v>-1.5794874742411387</v>
      </c>
    </row>
    <row r="79" spans="2:17" x14ac:dyDescent="0.25">
      <c r="B79" s="32" t="s">
        <v>109</v>
      </c>
      <c r="C79" s="29">
        <v>115.82</v>
      </c>
      <c r="D79" s="10">
        <v>123.8</v>
      </c>
      <c r="E79" s="10">
        <v>99.43</v>
      </c>
      <c r="F79" s="10">
        <v>102.38</v>
      </c>
      <c r="G79" s="10">
        <v>109.97</v>
      </c>
      <c r="H79" s="10">
        <v>132.97999999999999</v>
      </c>
      <c r="I79" s="10">
        <v>105.35</v>
      </c>
      <c r="J79" s="10">
        <v>90.96</v>
      </c>
      <c r="K79" s="10">
        <v>110.34</v>
      </c>
      <c r="L79" s="35">
        <v>124.34</v>
      </c>
      <c r="M79" s="35">
        <v>107.25</v>
      </c>
      <c r="N79" s="35">
        <v>105.57</v>
      </c>
      <c r="O79" s="46">
        <f t="shared" si="3"/>
        <v>106.37655668866225</v>
      </c>
      <c r="P79" s="47">
        <f t="shared" si="4"/>
        <v>-0.1675455416976088</v>
      </c>
      <c r="Q79" s="26">
        <f t="shared" si="2"/>
        <v>-1.4092354371338744</v>
      </c>
    </row>
    <row r="80" spans="2:17" x14ac:dyDescent="0.25">
      <c r="B80" s="32" t="s">
        <v>110</v>
      </c>
      <c r="C80" s="29">
        <v>115.8</v>
      </c>
      <c r="D80" s="10">
        <v>124.02</v>
      </c>
      <c r="E80" s="10">
        <v>102.25</v>
      </c>
      <c r="F80" s="10">
        <v>102.18</v>
      </c>
      <c r="G80" s="10">
        <v>109.89</v>
      </c>
      <c r="H80" s="10">
        <v>132.99</v>
      </c>
      <c r="I80" s="10">
        <v>106.81</v>
      </c>
      <c r="J80" s="10">
        <v>90.74</v>
      </c>
      <c r="K80" s="10">
        <v>110.57</v>
      </c>
      <c r="L80" s="35">
        <v>124.34</v>
      </c>
      <c r="M80" s="35">
        <v>107.25</v>
      </c>
      <c r="N80" s="35">
        <v>106.55</v>
      </c>
      <c r="O80" s="46">
        <f t="shared" si="3"/>
        <v>106.72061087782446</v>
      </c>
      <c r="P80" s="47">
        <f t="shared" si="4"/>
        <v>0.32343046238013579</v>
      </c>
      <c r="Q80" s="26">
        <f t="shared" si="2"/>
        <v>-1.1837258150232901</v>
      </c>
    </row>
    <row r="81" spans="2:17" x14ac:dyDescent="0.25">
      <c r="B81" s="32" t="s">
        <v>111</v>
      </c>
      <c r="C81" s="29">
        <v>115.48</v>
      </c>
      <c r="D81" s="10">
        <v>124.02</v>
      </c>
      <c r="E81" s="10">
        <v>102.25</v>
      </c>
      <c r="F81" s="10">
        <v>101.72</v>
      </c>
      <c r="G81" s="10">
        <v>109.96</v>
      </c>
      <c r="H81" s="10">
        <v>132.99</v>
      </c>
      <c r="I81" s="10">
        <v>106.8</v>
      </c>
      <c r="J81" s="10">
        <v>114.41</v>
      </c>
      <c r="K81" s="10">
        <v>110.57</v>
      </c>
      <c r="L81" s="35">
        <v>124.34</v>
      </c>
      <c r="M81" s="35">
        <v>107.25</v>
      </c>
      <c r="N81" s="35">
        <v>106.51</v>
      </c>
      <c r="O81" s="46">
        <f t="shared" si="3"/>
        <v>108.89496900619875</v>
      </c>
      <c r="P81" s="47">
        <f t="shared" si="4"/>
        <v>2.0374303618478495</v>
      </c>
      <c r="Q81" s="26">
        <f t="shared" si="2"/>
        <v>1.5560895728703272</v>
      </c>
    </row>
    <row r="82" spans="2:17" x14ac:dyDescent="0.25">
      <c r="B82" s="32" t="s">
        <v>112</v>
      </c>
      <c r="C82" s="29">
        <v>114.56</v>
      </c>
      <c r="D82" s="10">
        <v>124.11</v>
      </c>
      <c r="E82" s="10">
        <v>102.25</v>
      </c>
      <c r="F82" s="10">
        <v>101.28</v>
      </c>
      <c r="G82" s="10">
        <v>109.95</v>
      </c>
      <c r="H82" s="10">
        <v>133.02000000000001</v>
      </c>
      <c r="I82" s="10">
        <v>105.98</v>
      </c>
      <c r="J82" s="10">
        <v>114.41</v>
      </c>
      <c r="K82" s="10">
        <v>110.57</v>
      </c>
      <c r="L82" s="35">
        <v>124.34</v>
      </c>
      <c r="M82" s="35">
        <v>107.25</v>
      </c>
      <c r="N82" s="35">
        <v>106.51</v>
      </c>
      <c r="O82" s="46">
        <f t="shared" si="3"/>
        <v>108.42829734053191</v>
      </c>
      <c r="P82" s="47">
        <f t="shared" si="4"/>
        <v>-0.42855209007890183</v>
      </c>
      <c r="Q82" s="26">
        <f t="shared" si="2"/>
        <v>1.2772004851930492</v>
      </c>
    </row>
    <row r="83" spans="2:17" x14ac:dyDescent="0.25">
      <c r="B83" s="32" t="s">
        <v>113</v>
      </c>
      <c r="C83" s="29">
        <v>114.05</v>
      </c>
      <c r="D83" s="10">
        <v>124.54</v>
      </c>
      <c r="E83" s="10">
        <v>102.02</v>
      </c>
      <c r="F83" s="10">
        <v>101.03</v>
      </c>
      <c r="G83" s="10">
        <v>110.74</v>
      </c>
      <c r="H83" s="10">
        <v>133.63</v>
      </c>
      <c r="I83" s="10">
        <v>108.5</v>
      </c>
      <c r="J83" s="10">
        <v>114.41</v>
      </c>
      <c r="K83" s="10">
        <v>110.3</v>
      </c>
      <c r="L83" s="35">
        <v>124.34</v>
      </c>
      <c r="M83" s="35">
        <v>107.25</v>
      </c>
      <c r="N83" s="35">
        <v>106.44</v>
      </c>
      <c r="O83" s="46">
        <f t="shared" si="3"/>
        <v>108.75987002599481</v>
      </c>
      <c r="P83" s="47">
        <f t="shared" si="4"/>
        <v>0.30579903364299699</v>
      </c>
      <c r="Q83" s="26">
        <f t="shared" si="2"/>
        <v>1.4842053636522909</v>
      </c>
    </row>
    <row r="84" spans="2:17" x14ac:dyDescent="0.25">
      <c r="B84" s="32" t="s">
        <v>114</v>
      </c>
      <c r="C84" s="29">
        <v>114.24</v>
      </c>
      <c r="D84" s="10">
        <v>124.44</v>
      </c>
      <c r="E84" s="10">
        <v>102.02</v>
      </c>
      <c r="F84" s="10">
        <v>101.05</v>
      </c>
      <c r="G84" s="10">
        <v>110.88</v>
      </c>
      <c r="H84" s="10">
        <v>133.80000000000001</v>
      </c>
      <c r="I84" s="10">
        <v>109.65</v>
      </c>
      <c r="J84" s="10">
        <v>114.41</v>
      </c>
      <c r="K84" s="10">
        <v>110.3</v>
      </c>
      <c r="L84" s="35">
        <v>124.34</v>
      </c>
      <c r="M84" s="35">
        <v>107.25</v>
      </c>
      <c r="N84" s="35">
        <v>106.44</v>
      </c>
      <c r="O84" s="46">
        <f t="shared" si="3"/>
        <v>109.02733953209359</v>
      </c>
      <c r="P84" s="47">
        <f t="shared" si="4"/>
        <v>0.24592665110288298</v>
      </c>
      <c r="Q84" s="26">
        <f t="shared" si="2"/>
        <v>1.4112643549676993</v>
      </c>
    </row>
    <row r="85" spans="2:17" x14ac:dyDescent="0.25">
      <c r="B85" s="32" t="s">
        <v>115</v>
      </c>
      <c r="C85" s="29">
        <v>114.21</v>
      </c>
      <c r="D85" s="10">
        <v>124.43</v>
      </c>
      <c r="E85" s="10">
        <v>102.02</v>
      </c>
      <c r="F85" s="10">
        <v>101.25</v>
      </c>
      <c r="G85" s="10">
        <v>110.96</v>
      </c>
      <c r="H85" s="10">
        <v>133.66</v>
      </c>
      <c r="I85" s="10">
        <v>110.09</v>
      </c>
      <c r="J85" s="10">
        <v>114.41</v>
      </c>
      <c r="K85" s="10">
        <v>110.3</v>
      </c>
      <c r="L85" s="35">
        <v>124.34</v>
      </c>
      <c r="M85" s="35">
        <v>107.25</v>
      </c>
      <c r="N85" s="35">
        <v>106.63</v>
      </c>
      <c r="O85" s="46">
        <f t="shared" si="3"/>
        <v>109.17109578084381</v>
      </c>
      <c r="P85" s="47">
        <f t="shared" si="4"/>
        <v>0.13185339509078409</v>
      </c>
      <c r="Q85" s="26">
        <f t="shared" si="2"/>
        <v>1.3088860771275388</v>
      </c>
    </row>
    <row r="86" spans="2:17" x14ac:dyDescent="0.25">
      <c r="B86" s="32" t="s">
        <v>116</v>
      </c>
      <c r="C86" s="29">
        <v>114.02</v>
      </c>
      <c r="D86" s="10">
        <v>124.39</v>
      </c>
      <c r="E86" s="10">
        <v>102.54</v>
      </c>
      <c r="F86" s="10">
        <v>101.73</v>
      </c>
      <c r="G86" s="10">
        <v>111.49</v>
      </c>
      <c r="H86" s="10">
        <v>133.66</v>
      </c>
      <c r="I86" s="10">
        <v>111.91</v>
      </c>
      <c r="J86" s="10">
        <v>120.9</v>
      </c>
      <c r="K86" s="10">
        <v>110.41</v>
      </c>
      <c r="L86" s="35">
        <v>124.34</v>
      </c>
      <c r="M86" s="35">
        <v>107.25</v>
      </c>
      <c r="N86" s="35">
        <v>106.56</v>
      </c>
      <c r="O86" s="46">
        <f t="shared" si="3"/>
        <v>110.30521295740851</v>
      </c>
      <c r="P86" s="47">
        <f t="shared" si="4"/>
        <v>1.0388438152543518</v>
      </c>
      <c r="Q86" s="26">
        <f t="shared" ref="Q86:Q140" si="5">(O86-O74)/O74*100</f>
        <v>2.361327174442855</v>
      </c>
    </row>
    <row r="87" spans="2:17" x14ac:dyDescent="0.25">
      <c r="B87" s="32" t="s">
        <v>117</v>
      </c>
      <c r="C87" s="29">
        <v>113.66</v>
      </c>
      <c r="D87" s="10">
        <v>124.75</v>
      </c>
      <c r="E87" s="10">
        <v>102.54</v>
      </c>
      <c r="F87" s="10">
        <v>101.98</v>
      </c>
      <c r="G87" s="10">
        <v>111.5</v>
      </c>
      <c r="H87" s="10">
        <v>134.72999999999999</v>
      </c>
      <c r="I87" s="10">
        <v>111.6</v>
      </c>
      <c r="J87" s="10">
        <v>120.9</v>
      </c>
      <c r="K87" s="10">
        <v>110.41</v>
      </c>
      <c r="L87" s="35">
        <v>124.34</v>
      </c>
      <c r="M87" s="35">
        <v>107.25</v>
      </c>
      <c r="N87" s="35">
        <v>106.53</v>
      </c>
      <c r="O87" s="46">
        <f t="shared" si="3"/>
        <v>110.27297140571886</v>
      </c>
      <c r="P87" s="47">
        <f t="shared" si="4"/>
        <v>-2.9229399794641162E-2</v>
      </c>
      <c r="Q87" s="26">
        <f t="shared" si="5"/>
        <v>2.7066384538145161</v>
      </c>
    </row>
    <row r="88" spans="2:17" x14ac:dyDescent="0.25">
      <c r="B88" s="32" t="s">
        <v>118</v>
      </c>
      <c r="C88" s="29">
        <v>113.73</v>
      </c>
      <c r="D88" s="10">
        <v>124.76</v>
      </c>
      <c r="E88" s="10">
        <v>102.54</v>
      </c>
      <c r="F88" s="10">
        <v>102.01</v>
      </c>
      <c r="G88" s="10">
        <v>111.47</v>
      </c>
      <c r="H88" s="10">
        <v>134.72999999999999</v>
      </c>
      <c r="I88" s="10">
        <v>111.1</v>
      </c>
      <c r="J88" s="10">
        <v>120.9</v>
      </c>
      <c r="K88" s="10">
        <v>110.41</v>
      </c>
      <c r="L88" s="35">
        <v>124.34</v>
      </c>
      <c r="M88" s="35">
        <v>107.25</v>
      </c>
      <c r="N88" s="35">
        <v>106.55</v>
      </c>
      <c r="O88" s="46">
        <f t="shared" si="3"/>
        <v>110.20209658068387</v>
      </c>
      <c r="P88" s="47">
        <f t="shared" si="4"/>
        <v>-6.4272164004928301E-2</v>
      </c>
      <c r="Q88" s="26">
        <f t="shared" si="5"/>
        <v>2.8823112350323505</v>
      </c>
    </row>
    <row r="89" spans="2:17" x14ac:dyDescent="0.25">
      <c r="B89" s="32" t="s">
        <v>119</v>
      </c>
      <c r="C89" s="29">
        <v>113.88</v>
      </c>
      <c r="D89" s="10">
        <v>124.96</v>
      </c>
      <c r="E89" s="10">
        <v>102.54</v>
      </c>
      <c r="F89" s="10">
        <v>102.17</v>
      </c>
      <c r="G89" s="10">
        <v>111.62</v>
      </c>
      <c r="H89" s="10">
        <v>136.18</v>
      </c>
      <c r="I89" s="10">
        <v>110.45</v>
      </c>
      <c r="J89" s="10">
        <v>120.9</v>
      </c>
      <c r="K89" s="10">
        <v>110.71</v>
      </c>
      <c r="L89" s="35">
        <v>132.38999999999999</v>
      </c>
      <c r="M89" s="35">
        <v>99.32</v>
      </c>
      <c r="N89" s="35">
        <v>106.53</v>
      </c>
      <c r="O89" s="46">
        <f t="shared" si="3"/>
        <v>110.12647070585885</v>
      </c>
      <c r="P89" s="47">
        <f t="shared" si="4"/>
        <v>-6.8624715111161916E-2</v>
      </c>
      <c r="Q89" s="26">
        <f t="shared" si="5"/>
        <v>3.2123688468190617</v>
      </c>
    </row>
    <row r="90" spans="2:17" x14ac:dyDescent="0.25">
      <c r="B90" s="32" t="s">
        <v>120</v>
      </c>
      <c r="C90" s="29">
        <v>113.76</v>
      </c>
      <c r="D90" s="10">
        <v>125</v>
      </c>
      <c r="E90" s="10">
        <v>102.54</v>
      </c>
      <c r="F90" s="10">
        <v>102.15</v>
      </c>
      <c r="G90" s="10">
        <v>111.61</v>
      </c>
      <c r="H90" s="10">
        <v>134.04</v>
      </c>
      <c r="I90" s="10">
        <v>110.43</v>
      </c>
      <c r="J90" s="10">
        <v>120.9</v>
      </c>
      <c r="K90" s="10">
        <v>110.71</v>
      </c>
      <c r="L90" s="35">
        <v>132.38999999999999</v>
      </c>
      <c r="M90" s="35">
        <v>99.32</v>
      </c>
      <c r="N90" s="35">
        <v>106.61</v>
      </c>
      <c r="O90" s="46">
        <f t="shared" si="3"/>
        <v>110.054949010198</v>
      </c>
      <c r="P90" s="47">
        <f t="shared" si="4"/>
        <v>-6.4945053811702347E-2</v>
      </c>
      <c r="Q90" s="26">
        <f t="shared" si="5"/>
        <v>3.2845584307430258</v>
      </c>
    </row>
    <row r="91" spans="2:17" x14ac:dyDescent="0.25">
      <c r="B91" s="32" t="s">
        <v>121</v>
      </c>
      <c r="C91" s="29">
        <v>113.98</v>
      </c>
      <c r="D91" s="10">
        <v>124.99</v>
      </c>
      <c r="E91" s="10">
        <v>102.54</v>
      </c>
      <c r="F91" s="10">
        <v>102.26</v>
      </c>
      <c r="G91" s="10">
        <v>111.53</v>
      </c>
      <c r="H91" s="10">
        <v>134.08000000000001</v>
      </c>
      <c r="I91" s="10">
        <v>110.36</v>
      </c>
      <c r="J91" s="10">
        <v>120.9</v>
      </c>
      <c r="K91" s="10">
        <v>110.71</v>
      </c>
      <c r="L91" s="35">
        <v>132.38999999999999</v>
      </c>
      <c r="M91" s="35">
        <v>99.32</v>
      </c>
      <c r="N91" s="35">
        <v>106.49</v>
      </c>
      <c r="O91" s="46">
        <f t="shared" si="3"/>
        <v>110.11004399120178</v>
      </c>
      <c r="P91" s="47">
        <f t="shared" si="4"/>
        <v>5.0061338903233839E-2</v>
      </c>
      <c r="Q91" s="26">
        <f t="shared" si="5"/>
        <v>3.5096899342836592</v>
      </c>
    </row>
    <row r="92" spans="2:17" x14ac:dyDescent="0.25">
      <c r="B92" s="32" t="s">
        <v>122</v>
      </c>
      <c r="C92" s="29">
        <v>114.23</v>
      </c>
      <c r="D92" s="10">
        <v>125.14</v>
      </c>
      <c r="E92" s="10">
        <v>102.89</v>
      </c>
      <c r="F92" s="10">
        <v>102.33</v>
      </c>
      <c r="G92" s="10">
        <v>111.66</v>
      </c>
      <c r="H92" s="10">
        <v>134.05000000000001</v>
      </c>
      <c r="I92" s="10">
        <v>109.99</v>
      </c>
      <c r="J92" s="10">
        <v>120.9</v>
      </c>
      <c r="K92" s="10">
        <v>110.81</v>
      </c>
      <c r="L92" s="35">
        <v>132.07</v>
      </c>
      <c r="M92" s="35">
        <v>99.32</v>
      </c>
      <c r="N92" s="35">
        <v>106.69</v>
      </c>
      <c r="O92" s="46">
        <f t="shared" si="3"/>
        <v>110.14204059188162</v>
      </c>
      <c r="P92" s="47">
        <f t="shared" si="4"/>
        <v>2.9058748430255209E-2</v>
      </c>
      <c r="Q92" s="26">
        <f t="shared" si="5"/>
        <v>3.2059690119035005</v>
      </c>
    </row>
    <row r="93" spans="2:17" x14ac:dyDescent="0.25">
      <c r="B93" s="32" t="s">
        <v>123</v>
      </c>
      <c r="C93" s="29">
        <v>114.2654162</v>
      </c>
      <c r="D93" s="10">
        <v>125.5443793</v>
      </c>
      <c r="E93" s="10">
        <v>102.8899215</v>
      </c>
      <c r="F93" s="10">
        <v>102.3787176</v>
      </c>
      <c r="G93" s="10">
        <v>111.5843911</v>
      </c>
      <c r="H93" s="10">
        <v>133.63102040000001</v>
      </c>
      <c r="I93" s="10">
        <v>111.04369490000001</v>
      </c>
      <c r="J93" s="10">
        <v>120.89949799999999</v>
      </c>
      <c r="K93" s="10">
        <v>110.8100785</v>
      </c>
      <c r="L93" s="35">
        <v>132.07029449999999</v>
      </c>
      <c r="M93" s="35">
        <v>99.324873080000003</v>
      </c>
      <c r="N93" s="35">
        <v>106.70912060000001</v>
      </c>
      <c r="O93" s="46">
        <f t="shared" si="3"/>
        <v>110.35739558840031</v>
      </c>
      <c r="P93" s="47">
        <f t="shared" si="4"/>
        <v>0.19552479267808073</v>
      </c>
      <c r="Q93" s="26">
        <f t="shared" si="5"/>
        <v>1.3429698318921524</v>
      </c>
    </row>
    <row r="94" spans="2:17" x14ac:dyDescent="0.25">
      <c r="B94" s="32" t="s">
        <v>124</v>
      </c>
      <c r="C94" s="29">
        <v>114.41533750000001</v>
      </c>
      <c r="D94" s="10">
        <v>125.1183078</v>
      </c>
      <c r="E94" s="10">
        <v>102.8899215</v>
      </c>
      <c r="F94" s="10">
        <v>102.42244239999999</v>
      </c>
      <c r="G94" s="10">
        <v>111.6093383</v>
      </c>
      <c r="H94" s="10">
        <v>133.3110858</v>
      </c>
      <c r="I94" s="10">
        <v>111.0253148</v>
      </c>
      <c r="J94" s="10">
        <v>120.89949799999999</v>
      </c>
      <c r="K94" s="10">
        <v>110.8100785</v>
      </c>
      <c r="L94" s="35">
        <v>132.07029449999999</v>
      </c>
      <c r="M94" s="35">
        <v>99.324873080000003</v>
      </c>
      <c r="N94" s="35">
        <v>105.6928194</v>
      </c>
      <c r="O94" s="46">
        <f t="shared" si="3"/>
        <v>110.33764038290141</v>
      </c>
      <c r="P94" s="47">
        <f t="shared" si="4"/>
        <v>-1.790111609064881E-2</v>
      </c>
      <c r="Q94" s="26">
        <f t="shared" si="5"/>
        <v>1.7609268882762048</v>
      </c>
    </row>
    <row r="95" spans="2:17" x14ac:dyDescent="0.25">
      <c r="B95" s="32" t="s">
        <v>125</v>
      </c>
      <c r="C95" s="29">
        <v>114.4561607</v>
      </c>
      <c r="D95" s="10">
        <v>125.1910177</v>
      </c>
      <c r="E95" s="10">
        <v>102.8899215</v>
      </c>
      <c r="F95" s="10">
        <v>102.5619397</v>
      </c>
      <c r="G95" s="10">
        <v>111.6629008</v>
      </c>
      <c r="H95" s="10">
        <v>133.71841950000001</v>
      </c>
      <c r="I95" s="10">
        <v>110.9016031</v>
      </c>
      <c r="J95" s="10">
        <v>120.89949799999999</v>
      </c>
      <c r="K95" s="10">
        <v>111.00129389999999</v>
      </c>
      <c r="L95" s="35">
        <v>132.07029449999999</v>
      </c>
      <c r="M95" s="35">
        <v>99.324873080000003</v>
      </c>
      <c r="N95" s="35">
        <v>106.9818094</v>
      </c>
      <c r="O95" s="46">
        <f t="shared" si="3"/>
        <v>110.43928246688461</v>
      </c>
      <c r="P95" s="47">
        <f t="shared" si="4"/>
        <v>9.2119138700508973E-2</v>
      </c>
      <c r="Q95" s="26">
        <f t="shared" si="5"/>
        <v>1.5441471569324174</v>
      </c>
    </row>
    <row r="96" spans="2:17" x14ac:dyDescent="0.25">
      <c r="B96" s="32" t="s">
        <v>126</v>
      </c>
      <c r="C96" s="29">
        <v>114.2020765</v>
      </c>
      <c r="D96" s="10">
        <v>125.1445525</v>
      </c>
      <c r="E96" s="10">
        <v>102.8899215</v>
      </c>
      <c r="F96" s="10">
        <v>102.2824296</v>
      </c>
      <c r="G96" s="10">
        <v>111.7680809</v>
      </c>
      <c r="H96" s="10">
        <v>133.84355439999999</v>
      </c>
      <c r="I96" s="10">
        <v>110.7342367</v>
      </c>
      <c r="J96" s="10">
        <v>120.89949799999999</v>
      </c>
      <c r="K96" s="10">
        <v>111.00129389999999</v>
      </c>
      <c r="L96" s="35">
        <v>132.07029449999999</v>
      </c>
      <c r="M96" s="35">
        <v>99.324873080000003</v>
      </c>
      <c r="N96" s="35">
        <v>108.11372369999999</v>
      </c>
      <c r="O96" s="46">
        <f t="shared" si="3"/>
        <v>110.3333341224935</v>
      </c>
      <c r="P96" s="47">
        <f t="shared" si="4"/>
        <v>-9.5933568223677934E-2</v>
      </c>
      <c r="Q96" s="26">
        <f t="shared" si="5"/>
        <v>1.1978597258309405</v>
      </c>
    </row>
    <row r="97" spans="2:17" x14ac:dyDescent="0.25">
      <c r="B97" s="32" t="s">
        <v>127</v>
      </c>
      <c r="C97" s="29">
        <v>114.10585690000001</v>
      </c>
      <c r="D97" s="10">
        <v>124.95411780000001</v>
      </c>
      <c r="E97" s="10">
        <v>102.8899215</v>
      </c>
      <c r="F97" s="10">
        <v>102.22621100000001</v>
      </c>
      <c r="G97" s="10">
        <v>111.7769782</v>
      </c>
      <c r="H97" s="10">
        <v>133.82109639999999</v>
      </c>
      <c r="I97" s="10">
        <v>111.038308</v>
      </c>
      <c r="J97" s="10">
        <v>120.89949799999999</v>
      </c>
      <c r="K97" s="10">
        <v>111.00129389999999</v>
      </c>
      <c r="L97" s="35">
        <v>132.07029449999999</v>
      </c>
      <c r="M97" s="35">
        <v>99.324873080000003</v>
      </c>
      <c r="N97" s="35">
        <v>108.11372369999999</v>
      </c>
      <c r="O97" s="46">
        <f t="shared" si="3"/>
        <v>110.35082031900419</v>
      </c>
      <c r="P97" s="47">
        <f t="shared" si="4"/>
        <v>1.5848516361587604E-2</v>
      </c>
      <c r="Q97" s="26">
        <f t="shared" si="5"/>
        <v>1.0806198561280516</v>
      </c>
    </row>
    <row r="98" spans="2:17" x14ac:dyDescent="0.25">
      <c r="B98" s="32" t="s">
        <v>128</v>
      </c>
      <c r="C98" s="29">
        <v>113.8878412</v>
      </c>
      <c r="D98" s="10">
        <v>124.9491129</v>
      </c>
      <c r="E98" s="10">
        <v>102.77551320000001</v>
      </c>
      <c r="F98" s="10">
        <v>102.16209809999999</v>
      </c>
      <c r="G98" s="10">
        <v>111.2562823</v>
      </c>
      <c r="H98" s="10">
        <v>133.82109639999999</v>
      </c>
      <c r="I98" s="10">
        <v>113.1804626</v>
      </c>
      <c r="J98" s="10">
        <v>121.8468285</v>
      </c>
      <c r="K98" s="10">
        <v>111.00129389999999</v>
      </c>
      <c r="L98" s="35">
        <v>139.5834965</v>
      </c>
      <c r="M98" s="35">
        <v>99.324873080000003</v>
      </c>
      <c r="N98" s="35">
        <v>108.1211512</v>
      </c>
      <c r="O98" s="46">
        <f t="shared" si="3"/>
        <v>110.81875457992201</v>
      </c>
      <c r="P98" s="47">
        <f t="shared" si="4"/>
        <v>0.42404239457859599</v>
      </c>
      <c r="Q98" s="26">
        <f t="shared" si="5"/>
        <v>0.46556423648970341</v>
      </c>
    </row>
    <row r="99" spans="2:17" x14ac:dyDescent="0.25">
      <c r="B99" s="32" t="s">
        <v>129</v>
      </c>
      <c r="C99" s="29">
        <v>114.74746349999999</v>
      </c>
      <c r="D99" s="10">
        <v>125.2760509</v>
      </c>
      <c r="E99" s="10">
        <v>102.77551320000001</v>
      </c>
      <c r="F99" s="10">
        <v>102.0631358</v>
      </c>
      <c r="G99" s="10">
        <v>111.1462602</v>
      </c>
      <c r="H99" s="10">
        <v>133.94630330000001</v>
      </c>
      <c r="I99" s="10">
        <v>112.82603690000001</v>
      </c>
      <c r="J99" s="10">
        <v>121.8468285</v>
      </c>
      <c r="K99" s="10">
        <v>111.00129389999999</v>
      </c>
      <c r="L99" s="35">
        <v>139.5834965</v>
      </c>
      <c r="M99" s="35">
        <v>99.324873080000003</v>
      </c>
      <c r="N99" s="35">
        <v>108.0879631</v>
      </c>
      <c r="O99" s="46">
        <f t="shared" si="3"/>
        <v>110.90051197827235</v>
      </c>
      <c r="P99" s="47">
        <f t="shared" si="4"/>
        <v>7.3775777990151115E-2</v>
      </c>
      <c r="Q99" s="26">
        <f t="shared" si="5"/>
        <v>0.56907922635422925</v>
      </c>
    </row>
    <row r="100" spans="2:17" x14ac:dyDescent="0.25">
      <c r="B100" s="32" t="s">
        <v>130</v>
      </c>
      <c r="C100" s="29">
        <v>115.0020241</v>
      </c>
      <c r="D100" s="10">
        <v>125.2570626</v>
      </c>
      <c r="E100" s="10">
        <v>102.77551320000001</v>
      </c>
      <c r="F100" s="10">
        <v>102.076504</v>
      </c>
      <c r="G100" s="10">
        <v>111.2585855</v>
      </c>
      <c r="H100" s="10">
        <v>133.9669782</v>
      </c>
      <c r="I100" s="10">
        <v>113.59628429999999</v>
      </c>
      <c r="J100" s="10">
        <v>121.8468285</v>
      </c>
      <c r="K100" s="10">
        <v>111.00129389999999</v>
      </c>
      <c r="L100" s="35">
        <v>139.5834965</v>
      </c>
      <c r="M100" s="35">
        <v>99.324873080000003</v>
      </c>
      <c r="N100" s="35">
        <v>106.64464409999999</v>
      </c>
      <c r="O100" s="46">
        <f t="shared" si="3"/>
        <v>111.03922099751848</v>
      </c>
      <c r="P100" s="47">
        <f t="shared" si="4"/>
        <v>0.12507518384884614</v>
      </c>
      <c r="Q100" s="26">
        <f t="shared" si="5"/>
        <v>0.75962657953763724</v>
      </c>
    </row>
    <row r="101" spans="2:17" x14ac:dyDescent="0.25">
      <c r="B101" s="32" t="s">
        <v>131</v>
      </c>
      <c r="C101" s="29">
        <v>115.35776920000001</v>
      </c>
      <c r="D101" s="10">
        <v>125.29018569999999</v>
      </c>
      <c r="E101" s="10">
        <v>102.62047459999999</v>
      </c>
      <c r="F101" s="10">
        <v>102.4302162</v>
      </c>
      <c r="G101" s="10">
        <v>111.41513689999999</v>
      </c>
      <c r="H101" s="10">
        <v>133.89060979999999</v>
      </c>
      <c r="I101" s="10">
        <v>109.9018942</v>
      </c>
      <c r="J101" s="10">
        <v>124.71952709999999</v>
      </c>
      <c r="K101" s="10">
        <v>111.1731261</v>
      </c>
      <c r="L101" s="35">
        <v>140.40635639999999</v>
      </c>
      <c r="M101" s="35">
        <v>99.324873080000003</v>
      </c>
      <c r="N101" s="35">
        <v>106.6654894</v>
      </c>
      <c r="O101" s="46">
        <f t="shared" si="3"/>
        <v>110.82389162327333</v>
      </c>
      <c r="P101" s="47">
        <f t="shared" si="4"/>
        <v>-0.19392190643157545</v>
      </c>
      <c r="Q101" s="26">
        <f t="shared" si="5"/>
        <v>0.63329089994833776</v>
      </c>
    </row>
    <row r="102" spans="2:17" x14ac:dyDescent="0.25">
      <c r="B102" s="32" t="s">
        <v>132</v>
      </c>
      <c r="C102" s="29">
        <v>115.5211572</v>
      </c>
      <c r="D102" s="10">
        <v>125.1964679</v>
      </c>
      <c r="E102" s="10">
        <v>102.62047459999999</v>
      </c>
      <c r="F102" s="10">
        <v>102.60745489999999</v>
      </c>
      <c r="G102" s="10">
        <v>111.3298826</v>
      </c>
      <c r="H102" s="10">
        <v>133.96033539999999</v>
      </c>
      <c r="I102" s="10">
        <v>109.28013799999999</v>
      </c>
      <c r="J102" s="10">
        <v>124.71952709999999</v>
      </c>
      <c r="K102" s="10">
        <v>112.0671194</v>
      </c>
      <c r="L102" s="35">
        <v>140.40635639999999</v>
      </c>
      <c r="M102" s="35">
        <v>99.324873080000003</v>
      </c>
      <c r="N102" s="35">
        <v>106.669274</v>
      </c>
      <c r="O102" s="46">
        <f t="shared" si="3"/>
        <v>110.81244058216153</v>
      </c>
      <c r="P102" s="47">
        <f t="shared" si="4"/>
        <v>-1.0332646637895966E-2</v>
      </c>
      <c r="Q102" s="26">
        <f t="shared" si="5"/>
        <v>0.68828487839591468</v>
      </c>
    </row>
    <row r="103" spans="2:17" x14ac:dyDescent="0.25">
      <c r="B103" s="32" t="s">
        <v>133</v>
      </c>
      <c r="C103" s="29">
        <v>115.5649248</v>
      </c>
      <c r="D103" s="10">
        <v>125.1964679</v>
      </c>
      <c r="E103" s="10">
        <v>102.62047459999999</v>
      </c>
      <c r="F103" s="10">
        <v>102.8267001</v>
      </c>
      <c r="G103" s="10">
        <v>111.34031539999999</v>
      </c>
      <c r="H103" s="10">
        <v>133.96033539999999</v>
      </c>
      <c r="I103" s="10">
        <v>109.86441739999999</v>
      </c>
      <c r="J103" s="10">
        <v>124.71952709999999</v>
      </c>
      <c r="K103" s="10">
        <v>112.0671194</v>
      </c>
      <c r="L103" s="35">
        <v>140.40635639999999</v>
      </c>
      <c r="M103" s="35">
        <v>99.324873080000003</v>
      </c>
      <c r="N103" s="35">
        <v>106.6733552</v>
      </c>
      <c r="O103" s="46">
        <f t="shared" si="3"/>
        <v>110.99503540715655</v>
      </c>
      <c r="P103" s="47">
        <f t="shared" si="4"/>
        <v>0.16477827221902688</v>
      </c>
      <c r="Q103" s="26">
        <f t="shared" si="5"/>
        <v>0.80373359584297921</v>
      </c>
    </row>
    <row r="104" spans="2:17" x14ac:dyDescent="0.25">
      <c r="B104" s="32" t="s">
        <v>134</v>
      </c>
      <c r="C104" s="29">
        <v>115.61425029999999</v>
      </c>
      <c r="D104" s="10">
        <v>125.34384420000001</v>
      </c>
      <c r="E104" s="10">
        <v>102.78233419999999</v>
      </c>
      <c r="F104" s="10">
        <v>102.99023219999999</v>
      </c>
      <c r="G104" s="10">
        <v>110.9382157</v>
      </c>
      <c r="H104" s="10">
        <v>133.97661679999999</v>
      </c>
      <c r="I104" s="10">
        <v>108.4591676</v>
      </c>
      <c r="J104" s="10">
        <v>124.72</v>
      </c>
      <c r="K104" s="10">
        <v>112.0167898</v>
      </c>
      <c r="L104" s="35">
        <v>140.40635639999999</v>
      </c>
      <c r="M104" s="35">
        <v>99.324873080000003</v>
      </c>
      <c r="N104" s="35">
        <v>106.6977016</v>
      </c>
      <c r="O104" s="46">
        <f t="shared" si="3"/>
        <v>110.78020284518895</v>
      </c>
      <c r="P104" s="47">
        <f t="shared" si="4"/>
        <v>-0.1935515054160212</v>
      </c>
      <c r="Q104" s="26">
        <f t="shared" si="5"/>
        <v>0.579399337326574</v>
      </c>
    </row>
    <row r="105" spans="2:17" x14ac:dyDescent="0.25">
      <c r="B105" s="32" t="s">
        <v>135</v>
      </c>
      <c r="C105" s="29">
        <v>115.79</v>
      </c>
      <c r="D105" s="10">
        <v>125.67</v>
      </c>
      <c r="E105" s="10">
        <v>102.78</v>
      </c>
      <c r="F105" s="10">
        <v>103.21</v>
      </c>
      <c r="G105" s="10">
        <v>110.99</v>
      </c>
      <c r="H105" s="10">
        <v>134.09</v>
      </c>
      <c r="I105" s="10">
        <v>108.53</v>
      </c>
      <c r="J105" s="10">
        <v>124.72</v>
      </c>
      <c r="K105" s="10">
        <v>112.02</v>
      </c>
      <c r="L105" s="35">
        <v>140.41</v>
      </c>
      <c r="M105" s="35">
        <v>99.32</v>
      </c>
      <c r="N105" s="35">
        <v>106.78</v>
      </c>
      <c r="O105" s="46">
        <f t="shared" si="3"/>
        <v>110.90726454709059</v>
      </c>
      <c r="P105" s="47">
        <f t="shared" si="4"/>
        <v>0.11469711973645894</v>
      </c>
      <c r="Q105" s="26">
        <f t="shared" si="5"/>
        <v>0.49826199300781576</v>
      </c>
    </row>
    <row r="106" spans="2:17" x14ac:dyDescent="0.25">
      <c r="B106" s="32" t="s">
        <v>136</v>
      </c>
      <c r="C106" s="29">
        <v>115.85</v>
      </c>
      <c r="D106" s="10">
        <v>125.67</v>
      </c>
      <c r="E106" s="10">
        <v>102.78</v>
      </c>
      <c r="F106" s="10">
        <v>103.44</v>
      </c>
      <c r="G106" s="10">
        <v>111.09</v>
      </c>
      <c r="H106" s="10">
        <v>134.09</v>
      </c>
      <c r="I106" s="10">
        <v>108.93</v>
      </c>
      <c r="J106" s="10">
        <v>124.72</v>
      </c>
      <c r="K106" s="10">
        <v>112.02</v>
      </c>
      <c r="L106" s="35">
        <v>140.41</v>
      </c>
      <c r="M106" s="35">
        <v>99.32</v>
      </c>
      <c r="N106" s="35">
        <v>106.77</v>
      </c>
      <c r="O106" s="46">
        <f t="shared" si="3"/>
        <v>111.06517896420716</v>
      </c>
      <c r="P106" s="47">
        <f t="shared" si="4"/>
        <v>0.1423841961673509</v>
      </c>
      <c r="Q106" s="26">
        <f t="shared" si="5"/>
        <v>0.65937478704546859</v>
      </c>
    </row>
    <row r="107" spans="2:17" x14ac:dyDescent="0.25">
      <c r="B107" s="32" t="s">
        <v>137</v>
      </c>
      <c r="C107" s="29">
        <v>115.86</v>
      </c>
      <c r="D107" s="10">
        <v>125.67</v>
      </c>
      <c r="E107" s="10">
        <v>102.64</v>
      </c>
      <c r="F107" s="10">
        <v>103.48</v>
      </c>
      <c r="G107" s="10">
        <v>111.16</v>
      </c>
      <c r="H107" s="10">
        <v>133.99</v>
      </c>
      <c r="I107" s="10">
        <v>107.83</v>
      </c>
      <c r="J107" s="10">
        <v>124.72</v>
      </c>
      <c r="K107" s="10">
        <v>112.07</v>
      </c>
      <c r="L107" s="35">
        <v>141.91999999999999</v>
      </c>
      <c r="M107" s="35">
        <v>99.32</v>
      </c>
      <c r="N107" s="35">
        <v>106.77</v>
      </c>
      <c r="O107" s="46">
        <f t="shared" si="3"/>
        <v>110.88292441511699</v>
      </c>
      <c r="P107" s="47">
        <f t="shared" si="4"/>
        <v>-0.16409693009985563</v>
      </c>
      <c r="Q107" s="26">
        <f t="shared" si="5"/>
        <v>0.4017066557503301</v>
      </c>
    </row>
    <row r="108" spans="2:17" x14ac:dyDescent="0.25">
      <c r="B108" s="32" t="s">
        <v>138</v>
      </c>
      <c r="C108" s="29">
        <v>115.94</v>
      </c>
      <c r="D108" s="10">
        <v>125.77</v>
      </c>
      <c r="E108" s="10">
        <v>102.64</v>
      </c>
      <c r="F108" s="10">
        <v>103.66</v>
      </c>
      <c r="G108" s="10">
        <v>111.14</v>
      </c>
      <c r="H108" s="10">
        <v>134.01</v>
      </c>
      <c r="I108" s="10">
        <v>108.41</v>
      </c>
      <c r="J108" s="10">
        <v>124.72</v>
      </c>
      <c r="K108" s="10">
        <v>112.07</v>
      </c>
      <c r="L108" s="35">
        <v>141.91999999999999</v>
      </c>
      <c r="M108" s="35">
        <v>99.32</v>
      </c>
      <c r="N108" s="35">
        <v>106.78</v>
      </c>
      <c r="O108" s="46">
        <f t="shared" si="3"/>
        <v>111.06181163767248</v>
      </c>
      <c r="P108" s="47">
        <f t="shared" si="4"/>
        <v>0.16132982016760378</v>
      </c>
      <c r="Q108" s="26">
        <f t="shared" si="5"/>
        <v>0.66025151960894701</v>
      </c>
    </row>
    <row r="109" spans="2:17" x14ac:dyDescent="0.25">
      <c r="B109" s="32" t="s">
        <v>139</v>
      </c>
      <c r="C109" s="29">
        <v>115.9</v>
      </c>
      <c r="D109" s="10">
        <v>125.78</v>
      </c>
      <c r="E109" s="10">
        <v>102.64</v>
      </c>
      <c r="F109" s="10">
        <v>103.86</v>
      </c>
      <c r="G109" s="10">
        <v>111.14</v>
      </c>
      <c r="H109" s="10">
        <v>133.93</v>
      </c>
      <c r="I109" s="10">
        <v>109.05</v>
      </c>
      <c r="J109" s="10">
        <v>124.72</v>
      </c>
      <c r="K109" s="10">
        <v>112.07</v>
      </c>
      <c r="L109" s="35">
        <v>141.91999999999999</v>
      </c>
      <c r="M109" s="35">
        <v>99.32</v>
      </c>
      <c r="N109" s="35">
        <v>106.83</v>
      </c>
      <c r="O109" s="46">
        <f t="shared" si="3"/>
        <v>111.23247150569888</v>
      </c>
      <c r="P109" s="47">
        <f t="shared" si="4"/>
        <v>0.15366206035173011</v>
      </c>
      <c r="Q109" s="26">
        <f t="shared" si="5"/>
        <v>0.7989529974910955</v>
      </c>
    </row>
    <row r="110" spans="2:17" x14ac:dyDescent="0.25">
      <c r="B110" s="32" t="s">
        <v>140</v>
      </c>
      <c r="C110" s="29">
        <v>116.27</v>
      </c>
      <c r="D110" s="10">
        <v>125.53</v>
      </c>
      <c r="E110" s="10">
        <v>102.6</v>
      </c>
      <c r="F110" s="10">
        <v>104</v>
      </c>
      <c r="G110" s="10">
        <v>111.45</v>
      </c>
      <c r="H110" s="10">
        <v>133.97</v>
      </c>
      <c r="I110" s="10">
        <v>110.49</v>
      </c>
      <c r="J110" s="10">
        <v>124.72</v>
      </c>
      <c r="K110" s="10">
        <v>111.68</v>
      </c>
      <c r="L110" s="35">
        <v>142.05000000000001</v>
      </c>
      <c r="M110" s="35">
        <v>99.32</v>
      </c>
      <c r="N110" s="35">
        <v>107.43</v>
      </c>
      <c r="O110" s="46">
        <f t="shared" si="3"/>
        <v>111.64465906818637</v>
      </c>
      <c r="P110" s="47">
        <f t="shared" si="4"/>
        <v>0.37056406003382825</v>
      </c>
      <c r="Q110" s="26">
        <f t="shared" si="5"/>
        <v>0.74527501359773696</v>
      </c>
    </row>
    <row r="111" spans="2:17" x14ac:dyDescent="0.25">
      <c r="B111" s="32" t="s">
        <v>141</v>
      </c>
      <c r="C111" s="29">
        <v>116.21</v>
      </c>
      <c r="D111" s="10">
        <v>125.56</v>
      </c>
      <c r="E111" s="10">
        <v>102.6</v>
      </c>
      <c r="F111" s="10">
        <v>103.97</v>
      </c>
      <c r="G111" s="10">
        <v>111.51</v>
      </c>
      <c r="H111" s="10">
        <v>134.09</v>
      </c>
      <c r="I111" s="10">
        <v>110.31</v>
      </c>
      <c r="J111" s="10">
        <v>124.72</v>
      </c>
      <c r="K111" s="10">
        <v>111.68</v>
      </c>
      <c r="L111" s="35">
        <v>142.05000000000001</v>
      </c>
      <c r="M111" s="35">
        <v>99.32</v>
      </c>
      <c r="N111" s="35">
        <v>107.43</v>
      </c>
      <c r="O111" s="46">
        <f t="shared" si="3"/>
        <v>111.59562487502501</v>
      </c>
      <c r="P111" s="47">
        <f t="shared" si="4"/>
        <v>-4.3919873615641571E-2</v>
      </c>
      <c r="Q111" s="26">
        <f t="shared" si="5"/>
        <v>0.62678961922993481</v>
      </c>
    </row>
    <row r="112" spans="2:17" x14ac:dyDescent="0.25">
      <c r="B112" s="32" t="s">
        <v>142</v>
      </c>
      <c r="C112" s="29">
        <v>116.27</v>
      </c>
      <c r="D112" s="10">
        <v>125.13</v>
      </c>
      <c r="E112" s="10">
        <v>102.6</v>
      </c>
      <c r="F112" s="10">
        <v>104.07</v>
      </c>
      <c r="G112" s="10">
        <v>111.59</v>
      </c>
      <c r="H112" s="10">
        <v>134.09</v>
      </c>
      <c r="I112" s="10">
        <v>110.37</v>
      </c>
      <c r="J112" s="10">
        <v>124.72</v>
      </c>
      <c r="K112" s="10">
        <v>111.68</v>
      </c>
      <c r="L112" s="35">
        <v>142.05000000000001</v>
      </c>
      <c r="M112" s="35">
        <v>99.32</v>
      </c>
      <c r="N112" s="35">
        <v>107.51</v>
      </c>
      <c r="O112" s="46">
        <f t="shared" si="3"/>
        <v>111.64750949810039</v>
      </c>
      <c r="P112" s="47">
        <f t="shared" si="4"/>
        <v>4.6493420448593781E-2</v>
      </c>
      <c r="Q112" s="26">
        <f t="shared" si="5"/>
        <v>0.54781409227961042</v>
      </c>
    </row>
    <row r="113" spans="2:17" x14ac:dyDescent="0.25">
      <c r="B113" s="32" t="s">
        <v>143</v>
      </c>
      <c r="C113" s="29">
        <v>116.4</v>
      </c>
      <c r="D113" s="10">
        <v>124.81</v>
      </c>
      <c r="E113" s="10">
        <v>102.74</v>
      </c>
      <c r="F113" s="10">
        <v>104.14</v>
      </c>
      <c r="G113" s="10">
        <v>111.56</v>
      </c>
      <c r="H113" s="10">
        <v>134.28</v>
      </c>
      <c r="I113" s="10">
        <v>112.48</v>
      </c>
      <c r="J113" s="10">
        <v>124.72</v>
      </c>
      <c r="K113" s="10">
        <v>111.68</v>
      </c>
      <c r="L113" s="35">
        <v>148.82</v>
      </c>
      <c r="M113" s="35">
        <v>99.32</v>
      </c>
      <c r="N113" s="35">
        <v>107.57</v>
      </c>
      <c r="O113" s="46">
        <f t="shared" si="3"/>
        <v>112.14974005198962</v>
      </c>
      <c r="P113" s="47">
        <f t="shared" si="4"/>
        <v>0.44983587734913077</v>
      </c>
      <c r="Q113" s="26">
        <f t="shared" si="5"/>
        <v>1.1963561370171798</v>
      </c>
    </row>
    <row r="114" spans="2:17" x14ac:dyDescent="0.25">
      <c r="B114" s="32" t="s">
        <v>144</v>
      </c>
      <c r="C114" s="29">
        <v>116.3120964</v>
      </c>
      <c r="D114" s="10">
        <v>124.8406822</v>
      </c>
      <c r="E114" s="10">
        <v>102.7399461</v>
      </c>
      <c r="F114" s="10">
        <v>104.33502439999999</v>
      </c>
      <c r="G114" s="10">
        <v>111.6234437</v>
      </c>
      <c r="H114" s="10">
        <v>134.96221539999999</v>
      </c>
      <c r="I114" s="10">
        <v>112.5348461</v>
      </c>
      <c r="J114" s="10">
        <v>124.71952709999999</v>
      </c>
      <c r="K114" s="10">
        <v>111.6783167</v>
      </c>
      <c r="L114" s="35">
        <v>148.8154304</v>
      </c>
      <c r="M114" s="35">
        <v>99.324873080000003</v>
      </c>
      <c r="N114" s="35">
        <v>107.5536688</v>
      </c>
      <c r="O114" s="46">
        <f t="shared" si="3"/>
        <v>112.21461755247748</v>
      </c>
      <c r="P114" s="47">
        <f t="shared" si="4"/>
        <v>5.7848997650620987E-2</v>
      </c>
      <c r="Q114" s="26">
        <f t="shared" si="5"/>
        <v>1.2653606065794658</v>
      </c>
    </row>
    <row r="115" spans="2:17" x14ac:dyDescent="0.25">
      <c r="B115" s="32" t="s">
        <v>145</v>
      </c>
      <c r="C115" s="29">
        <v>116.4194217</v>
      </c>
      <c r="D115" s="10">
        <v>123.8755283</v>
      </c>
      <c r="E115" s="10">
        <v>102.7399461</v>
      </c>
      <c r="F115" s="10">
        <v>104.3354135</v>
      </c>
      <c r="G115" s="10">
        <v>111.5849942</v>
      </c>
      <c r="H115" s="10">
        <v>138.04336499999999</v>
      </c>
      <c r="I115" s="10">
        <v>111.69461939999999</v>
      </c>
      <c r="J115" s="10">
        <v>124.71952709999999</v>
      </c>
      <c r="K115" s="10">
        <v>111.6783167</v>
      </c>
      <c r="L115" s="35">
        <v>148.8154304</v>
      </c>
      <c r="M115" s="35">
        <v>99.324873080000003</v>
      </c>
      <c r="N115" s="35">
        <v>107.44265009999999</v>
      </c>
      <c r="O115" s="46">
        <f t="shared" si="3"/>
        <v>112.11458685251749</v>
      </c>
      <c r="P115" s="47">
        <f t="shared" si="4"/>
        <v>-8.9142307964653097E-2</v>
      </c>
      <c r="Q115" s="26">
        <f t="shared" si="5"/>
        <v>1.0086500186734981</v>
      </c>
    </row>
    <row r="116" spans="2:17" x14ac:dyDescent="0.25">
      <c r="B116" s="32" t="s">
        <v>146</v>
      </c>
      <c r="C116" s="29">
        <v>116.52</v>
      </c>
      <c r="D116" s="10">
        <v>123.9</v>
      </c>
      <c r="E116" s="10">
        <v>102.88</v>
      </c>
      <c r="F116" s="10">
        <v>104.36</v>
      </c>
      <c r="G116" s="10">
        <v>111.76</v>
      </c>
      <c r="H116" s="10">
        <v>138.25</v>
      </c>
      <c r="I116" s="10">
        <v>112.62</v>
      </c>
      <c r="J116" s="10">
        <v>124.72</v>
      </c>
      <c r="K116" s="10">
        <v>111.68</v>
      </c>
      <c r="L116" s="35">
        <v>148.82</v>
      </c>
      <c r="M116" s="35">
        <v>99.32</v>
      </c>
      <c r="N116" s="35">
        <v>107.42</v>
      </c>
      <c r="O116" s="46">
        <f t="shared" si="3"/>
        <v>112.33184563087384</v>
      </c>
      <c r="P116" s="47">
        <f t="shared" si="4"/>
        <v>0.1937827935290424</v>
      </c>
      <c r="Q116" s="26">
        <f t="shared" si="5"/>
        <v>1.4006498867430777</v>
      </c>
    </row>
    <row r="117" spans="2:17" x14ac:dyDescent="0.25">
      <c r="B117" s="32" t="s">
        <v>147</v>
      </c>
      <c r="C117" s="29">
        <v>116.21</v>
      </c>
      <c r="D117" s="10">
        <v>123.97</v>
      </c>
      <c r="E117" s="10">
        <v>102.88</v>
      </c>
      <c r="F117" s="10">
        <v>104.42</v>
      </c>
      <c r="G117" s="10">
        <v>111.62</v>
      </c>
      <c r="H117" s="10">
        <v>138.29</v>
      </c>
      <c r="I117" s="10">
        <v>112.65</v>
      </c>
      <c r="J117" s="10">
        <v>124.72</v>
      </c>
      <c r="K117" s="10">
        <v>111.68</v>
      </c>
      <c r="L117" s="35">
        <v>148.82</v>
      </c>
      <c r="M117" s="35">
        <v>99.32</v>
      </c>
      <c r="N117" s="35">
        <v>107.47</v>
      </c>
      <c r="O117" s="46">
        <f t="shared" si="3"/>
        <v>112.28986702659471</v>
      </c>
      <c r="P117" s="47">
        <f t="shared" si="4"/>
        <v>-3.7370172317011799E-2</v>
      </c>
      <c r="Q117" s="26">
        <f t="shared" si="5"/>
        <v>1.2466293214878361</v>
      </c>
    </row>
    <row r="118" spans="2:17" x14ac:dyDescent="0.25">
      <c r="B118" s="32" t="s">
        <v>148</v>
      </c>
      <c r="C118" s="29">
        <v>116.08</v>
      </c>
      <c r="D118" s="10">
        <v>123.85</v>
      </c>
      <c r="E118" s="10">
        <v>102.88</v>
      </c>
      <c r="F118" s="10">
        <v>104.17</v>
      </c>
      <c r="G118" s="10">
        <v>111.64</v>
      </c>
      <c r="H118" s="10">
        <v>138.28</v>
      </c>
      <c r="I118" s="10">
        <v>111.81</v>
      </c>
      <c r="J118" s="10">
        <v>124.72</v>
      </c>
      <c r="K118" s="10">
        <v>111.68</v>
      </c>
      <c r="L118" s="35">
        <v>148.82</v>
      </c>
      <c r="M118" s="35">
        <v>99.32</v>
      </c>
      <c r="N118" s="35">
        <v>107.46</v>
      </c>
      <c r="O118" s="46">
        <f t="shared" si="3"/>
        <v>112.0316416716657</v>
      </c>
      <c r="P118" s="47">
        <f t="shared" si="4"/>
        <v>-0.22996318525148138</v>
      </c>
      <c r="Q118" s="26">
        <f t="shared" si="5"/>
        <v>0.8701761582448746</v>
      </c>
    </row>
    <row r="119" spans="2:17" x14ac:dyDescent="0.25">
      <c r="B119" s="32" t="s">
        <v>149</v>
      </c>
      <c r="C119" s="29">
        <v>116.25</v>
      </c>
      <c r="D119" s="10">
        <v>123.95</v>
      </c>
      <c r="E119" s="10">
        <v>105.42</v>
      </c>
      <c r="F119" s="10">
        <v>103.95</v>
      </c>
      <c r="G119" s="10">
        <v>111.6</v>
      </c>
      <c r="H119" s="10">
        <v>138.32</v>
      </c>
      <c r="I119" s="10">
        <v>112.01</v>
      </c>
      <c r="J119" s="10">
        <v>124.72</v>
      </c>
      <c r="K119" s="10">
        <v>112</v>
      </c>
      <c r="L119" s="35">
        <v>148.82</v>
      </c>
      <c r="M119" s="35">
        <v>99.32</v>
      </c>
      <c r="N119" s="35">
        <v>107.44</v>
      </c>
      <c r="O119" s="46">
        <f t="shared" si="3"/>
        <v>112.14126874625076</v>
      </c>
      <c r="P119" s="47">
        <f t="shared" si="4"/>
        <v>9.7853671471092363E-2</v>
      </c>
      <c r="Q119" s="26">
        <f t="shared" si="5"/>
        <v>1.1348404975529458</v>
      </c>
    </row>
    <row r="120" spans="2:17" x14ac:dyDescent="0.25">
      <c r="B120" s="32" t="s">
        <v>150</v>
      </c>
      <c r="C120" s="29">
        <v>116.25</v>
      </c>
      <c r="D120" s="10">
        <v>124.13</v>
      </c>
      <c r="E120" s="10">
        <v>105.42</v>
      </c>
      <c r="F120" s="10">
        <v>103.75</v>
      </c>
      <c r="G120" s="10">
        <v>111.58</v>
      </c>
      <c r="H120" s="10">
        <v>138.47</v>
      </c>
      <c r="I120" s="10">
        <v>113.19</v>
      </c>
      <c r="J120" s="10">
        <v>124.72</v>
      </c>
      <c r="K120" s="10">
        <v>112</v>
      </c>
      <c r="L120" s="35">
        <v>148.82</v>
      </c>
      <c r="M120" s="35">
        <v>99.32</v>
      </c>
      <c r="N120" s="35">
        <v>107.42</v>
      </c>
      <c r="O120" s="46">
        <f t="shared" si="3"/>
        <v>112.3084173165367</v>
      </c>
      <c r="P120" s="47">
        <f t="shared" si="4"/>
        <v>0.14905179168621985</v>
      </c>
      <c r="Q120" s="26">
        <f t="shared" si="5"/>
        <v>1.1224431336769007</v>
      </c>
    </row>
    <row r="121" spans="2:17" x14ac:dyDescent="0.25">
      <c r="B121" s="32" t="s">
        <v>151</v>
      </c>
      <c r="C121" s="29">
        <v>116.5</v>
      </c>
      <c r="D121" s="10">
        <v>124.18</v>
      </c>
      <c r="E121" s="10">
        <v>105.42</v>
      </c>
      <c r="F121" s="10">
        <v>103.87</v>
      </c>
      <c r="G121" s="10">
        <v>111.58</v>
      </c>
      <c r="H121" s="10">
        <v>138.47</v>
      </c>
      <c r="I121" s="10">
        <v>113.56</v>
      </c>
      <c r="J121" s="10">
        <v>124.72</v>
      </c>
      <c r="K121" s="10">
        <v>112</v>
      </c>
      <c r="L121" s="35">
        <v>148.82</v>
      </c>
      <c r="M121" s="35">
        <v>99.32</v>
      </c>
      <c r="N121" s="35">
        <v>107.42</v>
      </c>
      <c r="O121" s="46">
        <f t="shared" si="3"/>
        <v>112.46430013997202</v>
      </c>
      <c r="P121" s="47">
        <f t="shared" si="4"/>
        <v>0.13879887826748608</v>
      </c>
      <c r="Q121" s="26">
        <f t="shared" si="5"/>
        <v>1.1074361808188637</v>
      </c>
    </row>
    <row r="122" spans="2:17" x14ac:dyDescent="0.25">
      <c r="B122" s="32" t="s">
        <v>152</v>
      </c>
      <c r="C122" s="29">
        <v>116.54</v>
      </c>
      <c r="D122" s="10">
        <v>124.13</v>
      </c>
      <c r="E122" s="10">
        <v>103.85</v>
      </c>
      <c r="F122" s="10">
        <v>104.01</v>
      </c>
      <c r="G122" s="10">
        <v>111.62</v>
      </c>
      <c r="H122" s="10">
        <v>138.52000000000001</v>
      </c>
      <c r="I122" s="10">
        <v>111.02</v>
      </c>
      <c r="J122" s="10">
        <v>125.29</v>
      </c>
      <c r="K122" s="10">
        <v>112.12</v>
      </c>
      <c r="L122" s="35">
        <v>148.82</v>
      </c>
      <c r="M122" s="35">
        <v>99.32</v>
      </c>
      <c r="N122" s="35">
        <v>107.42</v>
      </c>
      <c r="O122" s="46">
        <f t="shared" si="3"/>
        <v>112.0425224955009</v>
      </c>
      <c r="P122" s="47">
        <f t="shared" si="4"/>
        <v>-0.37503247158981118</v>
      </c>
      <c r="Q122" s="26">
        <f t="shared" si="5"/>
        <v>0.35636584018904138</v>
      </c>
    </row>
    <row r="123" spans="2:17" x14ac:dyDescent="0.25">
      <c r="B123" s="32" t="s">
        <v>153</v>
      </c>
      <c r="C123" s="29">
        <v>116.58</v>
      </c>
      <c r="D123" s="10">
        <v>124.12</v>
      </c>
      <c r="E123" s="10">
        <v>103.85</v>
      </c>
      <c r="F123" s="10">
        <v>103.95</v>
      </c>
      <c r="G123" s="10">
        <v>111.63</v>
      </c>
      <c r="H123" s="10">
        <v>138.56</v>
      </c>
      <c r="I123" s="10">
        <v>110.82</v>
      </c>
      <c r="J123" s="10">
        <v>125.29</v>
      </c>
      <c r="K123" s="10">
        <v>112.12</v>
      </c>
      <c r="L123" s="35">
        <v>148.82</v>
      </c>
      <c r="M123" s="35">
        <v>99.32</v>
      </c>
      <c r="N123" s="35">
        <v>107.42</v>
      </c>
      <c r="O123" s="46">
        <f t="shared" si="3"/>
        <v>111.99684463107381</v>
      </c>
      <c r="P123" s="47">
        <f t="shared" si="4"/>
        <v>-4.0768329210836368E-2</v>
      </c>
      <c r="Q123" s="26">
        <f t="shared" si="5"/>
        <v>0.35953000531886975</v>
      </c>
    </row>
    <row r="124" spans="2:17" x14ac:dyDescent="0.25">
      <c r="B124" s="32" t="s">
        <v>154</v>
      </c>
      <c r="C124" s="29">
        <v>116.61</v>
      </c>
      <c r="D124" s="10">
        <v>124.12</v>
      </c>
      <c r="E124" s="10">
        <v>103.85</v>
      </c>
      <c r="F124" s="10">
        <v>103.91</v>
      </c>
      <c r="G124" s="10">
        <v>111.65</v>
      </c>
      <c r="H124" s="10">
        <v>138.56</v>
      </c>
      <c r="I124" s="10">
        <v>110.77</v>
      </c>
      <c r="J124" s="10">
        <v>125.29</v>
      </c>
      <c r="K124" s="10">
        <v>112.12</v>
      </c>
      <c r="L124" s="35">
        <v>148.82</v>
      </c>
      <c r="M124" s="35">
        <v>99.32</v>
      </c>
      <c r="N124" s="35">
        <v>107.42</v>
      </c>
      <c r="O124" s="46">
        <f t="shared" si="3"/>
        <v>111.98287242551491</v>
      </c>
      <c r="P124" s="47">
        <f t="shared" si="4"/>
        <v>-1.247553500719235E-2</v>
      </c>
      <c r="Q124" s="26">
        <f t="shared" si="5"/>
        <v>0.30037654124315954</v>
      </c>
    </row>
    <row r="125" spans="2:17" x14ac:dyDescent="0.25">
      <c r="B125" s="32" t="s">
        <v>155</v>
      </c>
      <c r="C125" s="29">
        <v>116.77</v>
      </c>
      <c r="D125" s="10">
        <v>124.24</v>
      </c>
      <c r="E125" s="10">
        <v>104.26</v>
      </c>
      <c r="F125" s="10">
        <v>104.04</v>
      </c>
      <c r="G125" s="10">
        <v>111.51</v>
      </c>
      <c r="H125" s="10">
        <v>138.56</v>
      </c>
      <c r="I125" s="10">
        <v>113.47</v>
      </c>
      <c r="J125" s="10">
        <v>125.29</v>
      </c>
      <c r="K125" s="10">
        <v>111.89</v>
      </c>
      <c r="L125" s="35">
        <v>149.18</v>
      </c>
      <c r="M125" s="35">
        <v>100.98</v>
      </c>
      <c r="N125" s="35">
        <v>107.45</v>
      </c>
      <c r="O125" s="46">
        <f t="shared" si="3"/>
        <v>112.5975944811038</v>
      </c>
      <c r="P125" s="47">
        <f t="shared" si="4"/>
        <v>0.54894292517613852</v>
      </c>
      <c r="Q125" s="26">
        <f t="shared" si="5"/>
        <v>0.39933612766873977</v>
      </c>
    </row>
    <row r="126" spans="2:17" x14ac:dyDescent="0.25">
      <c r="B126" s="32" t="s">
        <v>156</v>
      </c>
      <c r="C126" s="29">
        <v>117.07</v>
      </c>
      <c r="D126" s="10">
        <v>124.16</v>
      </c>
      <c r="E126" s="10">
        <v>104.26</v>
      </c>
      <c r="F126" s="10">
        <v>103.87</v>
      </c>
      <c r="G126" s="10">
        <v>111.75</v>
      </c>
      <c r="H126" s="10">
        <v>138.76</v>
      </c>
      <c r="I126" s="10">
        <v>112.4</v>
      </c>
      <c r="J126" s="10">
        <v>125.29</v>
      </c>
      <c r="K126" s="10">
        <v>111.89</v>
      </c>
      <c r="L126" s="35">
        <v>149.18</v>
      </c>
      <c r="M126" s="35">
        <v>100.98</v>
      </c>
      <c r="N126" s="35">
        <v>107.44</v>
      </c>
      <c r="O126" s="46">
        <f t="shared" si="3"/>
        <v>112.42174765046994</v>
      </c>
      <c r="P126" s="47">
        <f t="shared" si="4"/>
        <v>-0.1561728129665943</v>
      </c>
      <c r="Q126" s="26">
        <f t="shared" si="5"/>
        <v>0.18458388266180789</v>
      </c>
    </row>
    <row r="127" spans="2:17" x14ac:dyDescent="0.25">
      <c r="B127" s="32" t="s">
        <v>157</v>
      </c>
      <c r="C127" s="29">
        <v>117.19</v>
      </c>
      <c r="D127" s="10">
        <v>124.36</v>
      </c>
      <c r="E127" s="10">
        <v>104.26</v>
      </c>
      <c r="F127" s="10">
        <v>103.75</v>
      </c>
      <c r="G127" s="10">
        <v>111.78</v>
      </c>
      <c r="H127" s="10">
        <v>138.4</v>
      </c>
      <c r="I127" s="10">
        <v>112.2</v>
      </c>
      <c r="J127" s="10">
        <v>125.29</v>
      </c>
      <c r="K127" s="10">
        <v>111.89</v>
      </c>
      <c r="L127" s="35">
        <v>149.18</v>
      </c>
      <c r="M127" s="35">
        <v>100.98</v>
      </c>
      <c r="N127" s="35">
        <v>107.43</v>
      </c>
      <c r="O127" s="46">
        <f t="shared" si="3"/>
        <v>112.3714447110578</v>
      </c>
      <c r="P127" s="47">
        <f t="shared" si="4"/>
        <v>-4.4744847383560382E-2</v>
      </c>
      <c r="Q127" s="26">
        <f t="shared" si="5"/>
        <v>0.22910297914953862</v>
      </c>
    </row>
    <row r="128" spans="2:17" x14ac:dyDescent="0.25">
      <c r="B128" s="32" t="s">
        <v>158</v>
      </c>
      <c r="C128" s="29">
        <v>117.29</v>
      </c>
      <c r="D128" s="10">
        <v>124.54</v>
      </c>
      <c r="E128" s="10">
        <v>104.3</v>
      </c>
      <c r="F128" s="10">
        <v>103.78</v>
      </c>
      <c r="G128" s="10">
        <v>111.77</v>
      </c>
      <c r="H128" s="10">
        <v>138.44</v>
      </c>
      <c r="I128" s="10">
        <v>112.03</v>
      </c>
      <c r="J128" s="10">
        <v>125.29</v>
      </c>
      <c r="K128" s="10">
        <v>111.89</v>
      </c>
      <c r="L128" s="35">
        <v>149.44</v>
      </c>
      <c r="M128" s="35">
        <v>104.06</v>
      </c>
      <c r="N128" s="35">
        <v>107.43</v>
      </c>
      <c r="O128" s="46">
        <f t="shared" si="3"/>
        <v>112.43166366726655</v>
      </c>
      <c r="P128" s="47">
        <f t="shared" si="4"/>
        <v>5.3589198184276252E-2</v>
      </c>
      <c r="Q128" s="26">
        <f t="shared" si="5"/>
        <v>8.8859962935809111E-2</v>
      </c>
    </row>
    <row r="129" spans="2:17" x14ac:dyDescent="0.25">
      <c r="B129" s="32" t="s">
        <v>159</v>
      </c>
      <c r="C129" s="29">
        <v>117</v>
      </c>
      <c r="D129" s="10">
        <v>124.28</v>
      </c>
      <c r="E129" s="10">
        <v>104.3</v>
      </c>
      <c r="F129" s="10">
        <v>103.88</v>
      </c>
      <c r="G129" s="10">
        <v>111.8</v>
      </c>
      <c r="H129" s="10">
        <v>139.09</v>
      </c>
      <c r="I129" s="10">
        <v>112.16</v>
      </c>
      <c r="J129" s="10">
        <v>125.29</v>
      </c>
      <c r="K129" s="10">
        <v>111.89</v>
      </c>
      <c r="L129" s="35">
        <v>149.44</v>
      </c>
      <c r="M129" s="35">
        <v>104.06</v>
      </c>
      <c r="N129" s="35">
        <v>107.46</v>
      </c>
      <c r="O129" s="46">
        <f t="shared" si="3"/>
        <v>112.43661267746452</v>
      </c>
      <c r="P129" s="47">
        <f t="shared" si="4"/>
        <v>4.4017939756027342E-3</v>
      </c>
      <c r="Q129" s="26">
        <f t="shared" si="5"/>
        <v>0.13068467775018605</v>
      </c>
    </row>
    <row r="130" spans="2:17" x14ac:dyDescent="0.25">
      <c r="B130" s="32" t="s">
        <v>160</v>
      </c>
      <c r="C130" s="29">
        <v>117.2</v>
      </c>
      <c r="D130" s="10">
        <v>124.71</v>
      </c>
      <c r="E130" s="10">
        <v>104.3</v>
      </c>
      <c r="F130" s="10">
        <v>103.79</v>
      </c>
      <c r="G130" s="10">
        <v>111.85</v>
      </c>
      <c r="H130" s="10">
        <v>139.18</v>
      </c>
      <c r="I130" s="10">
        <v>111.67</v>
      </c>
      <c r="J130" s="10">
        <v>125.29</v>
      </c>
      <c r="K130" s="10">
        <v>111.89</v>
      </c>
      <c r="L130" s="35">
        <v>149.44</v>
      </c>
      <c r="M130" s="35">
        <v>104.06</v>
      </c>
      <c r="N130" s="35">
        <v>107.46</v>
      </c>
      <c r="O130" s="46">
        <f t="shared" si="3"/>
        <v>112.37131773645272</v>
      </c>
      <c r="P130" s="47">
        <f t="shared" si="4"/>
        <v>-5.8072668196706298E-2</v>
      </c>
      <c r="Q130" s="26">
        <f t="shared" si="5"/>
        <v>0.3031965431538764</v>
      </c>
    </row>
    <row r="131" spans="2:17" x14ac:dyDescent="0.25">
      <c r="B131" s="32" t="s">
        <v>161</v>
      </c>
      <c r="C131" s="29">
        <v>117.3</v>
      </c>
      <c r="D131" s="10">
        <v>124.87</v>
      </c>
      <c r="E131" s="10">
        <v>104.3</v>
      </c>
      <c r="F131" s="10">
        <v>103.83</v>
      </c>
      <c r="G131" s="10">
        <v>111.59</v>
      </c>
      <c r="H131" s="10">
        <v>139.18</v>
      </c>
      <c r="I131" s="10">
        <v>109.26</v>
      </c>
      <c r="J131" s="10">
        <v>125.29</v>
      </c>
      <c r="K131" s="10">
        <v>112.3</v>
      </c>
      <c r="L131" s="35">
        <v>149.44</v>
      </c>
      <c r="M131" s="35">
        <v>104.06</v>
      </c>
      <c r="N131" s="35">
        <v>107.61</v>
      </c>
      <c r="O131" s="46">
        <f t="shared" si="3"/>
        <v>111.96144171165766</v>
      </c>
      <c r="P131" s="47">
        <f t="shared" si="4"/>
        <v>-0.36475146242955025</v>
      </c>
      <c r="Q131" s="26">
        <f t="shared" si="5"/>
        <v>-0.16035758878384831</v>
      </c>
    </row>
    <row r="132" spans="2:17" x14ac:dyDescent="0.25">
      <c r="B132" s="32" t="s">
        <v>162</v>
      </c>
      <c r="C132" s="29">
        <v>117.61</v>
      </c>
      <c r="D132" s="10">
        <v>124.92</v>
      </c>
      <c r="E132" s="10">
        <v>104.3</v>
      </c>
      <c r="F132" s="10">
        <v>103</v>
      </c>
      <c r="G132" s="10">
        <v>111.58</v>
      </c>
      <c r="H132" s="10">
        <v>139.19</v>
      </c>
      <c r="I132" s="10">
        <v>105.46</v>
      </c>
      <c r="J132" s="10">
        <v>125.29</v>
      </c>
      <c r="K132" s="10">
        <v>112.3</v>
      </c>
      <c r="L132" s="35">
        <v>149.44</v>
      </c>
      <c r="M132" s="35">
        <v>104.06</v>
      </c>
      <c r="N132" s="35">
        <v>107.61</v>
      </c>
      <c r="O132" s="46">
        <f t="shared" si="3"/>
        <v>111.07288842231553</v>
      </c>
      <c r="P132" s="47">
        <f t="shared" si="4"/>
        <v>-0.7936243726036345</v>
      </c>
      <c r="Q132" s="26">
        <f t="shared" si="5"/>
        <v>-1.1001213655597051</v>
      </c>
    </row>
    <row r="133" spans="2:17" x14ac:dyDescent="0.25">
      <c r="B133" s="32" t="s">
        <v>163</v>
      </c>
      <c r="C133" s="29">
        <v>117.65</v>
      </c>
      <c r="D133" s="10">
        <v>125.01</v>
      </c>
      <c r="E133" s="10">
        <v>104.3</v>
      </c>
      <c r="F133" s="10">
        <v>102.4</v>
      </c>
      <c r="G133" s="10">
        <v>111.58</v>
      </c>
      <c r="H133" s="10">
        <v>139.19</v>
      </c>
      <c r="I133" s="10">
        <v>105.55</v>
      </c>
      <c r="J133" s="10">
        <v>125.29</v>
      </c>
      <c r="K133" s="10">
        <v>112.3</v>
      </c>
      <c r="L133" s="35">
        <v>149.44</v>
      </c>
      <c r="M133" s="35">
        <v>104.06</v>
      </c>
      <c r="N133" s="35">
        <v>107.61</v>
      </c>
      <c r="O133" s="46">
        <f t="shared" si="3"/>
        <v>110.92525294941011</v>
      </c>
      <c r="P133" s="47">
        <f t="shared" si="4"/>
        <v>-0.13291764984456775</v>
      </c>
      <c r="Q133" s="26">
        <f t="shared" si="5"/>
        <v>-1.3684762085803519</v>
      </c>
    </row>
    <row r="134" spans="2:17" x14ac:dyDescent="0.25">
      <c r="B134" s="32" t="s">
        <v>164</v>
      </c>
      <c r="C134" s="29">
        <v>117.71</v>
      </c>
      <c r="D134" s="10">
        <v>124</v>
      </c>
      <c r="E134" s="10">
        <v>102.82</v>
      </c>
      <c r="F134" s="10">
        <v>102.24</v>
      </c>
      <c r="G134" s="10">
        <v>111.39</v>
      </c>
      <c r="H134" s="10">
        <v>139.01</v>
      </c>
      <c r="I134" s="10">
        <v>107.16</v>
      </c>
      <c r="J134" s="10">
        <v>125.29</v>
      </c>
      <c r="K134" s="10">
        <v>112.3</v>
      </c>
      <c r="L134" s="35">
        <v>149.44</v>
      </c>
      <c r="M134" s="35">
        <v>104.06</v>
      </c>
      <c r="N134" s="35">
        <v>107.43</v>
      </c>
      <c r="O134" s="46">
        <f t="shared" si="3"/>
        <v>111.09938512297541</v>
      </c>
      <c r="P134" s="47">
        <f t="shared" si="4"/>
        <v>0.15698154291765665</v>
      </c>
      <c r="Q134" s="26">
        <f t="shared" si="5"/>
        <v>-0.84176735003745595</v>
      </c>
    </row>
    <row r="135" spans="2:17" x14ac:dyDescent="0.25">
      <c r="B135" s="32" t="s">
        <v>165</v>
      </c>
      <c r="C135" s="29">
        <v>117.78</v>
      </c>
      <c r="D135" s="10">
        <v>124.54</v>
      </c>
      <c r="E135" s="10">
        <v>102.82</v>
      </c>
      <c r="F135" s="10">
        <v>101.78</v>
      </c>
      <c r="G135" s="10">
        <v>111.44</v>
      </c>
      <c r="H135" s="10">
        <v>139.87</v>
      </c>
      <c r="I135" s="10">
        <v>107.99</v>
      </c>
      <c r="J135" s="10">
        <v>125.29</v>
      </c>
      <c r="K135" s="10">
        <v>112.3</v>
      </c>
      <c r="L135" s="35">
        <v>149.44</v>
      </c>
      <c r="M135" s="35">
        <v>104.06</v>
      </c>
      <c r="N135" s="35">
        <v>107.43</v>
      </c>
      <c r="O135" s="46">
        <f t="shared" si="3"/>
        <v>111.16417916416717</v>
      </c>
      <c r="P135" s="47">
        <f t="shared" si="4"/>
        <v>5.8320791892808421E-2</v>
      </c>
      <c r="Q135" s="26">
        <f t="shared" si="5"/>
        <v>-0.74347225553497598</v>
      </c>
    </row>
    <row r="136" spans="2:17" x14ac:dyDescent="0.25">
      <c r="B136" s="32" t="s">
        <v>166</v>
      </c>
      <c r="C136" s="29">
        <v>118.11</v>
      </c>
      <c r="D136" s="10">
        <v>124.8</v>
      </c>
      <c r="E136" s="10">
        <v>102.82</v>
      </c>
      <c r="F136" s="10">
        <v>101.5</v>
      </c>
      <c r="G136" s="10">
        <v>111.34</v>
      </c>
      <c r="H136" s="10">
        <v>139.94</v>
      </c>
      <c r="I136" s="10">
        <v>108.13</v>
      </c>
      <c r="J136" s="10">
        <v>125.29</v>
      </c>
      <c r="K136" s="10">
        <v>112.3</v>
      </c>
      <c r="L136" s="35">
        <v>149.44</v>
      </c>
      <c r="M136" s="35">
        <v>104.06</v>
      </c>
      <c r="N136" s="35">
        <v>107.43</v>
      </c>
      <c r="O136" s="46">
        <f t="shared" si="3"/>
        <v>111.17781543691261</v>
      </c>
      <c r="P136" s="47">
        <f t="shared" si="4"/>
        <v>1.226678670051254E-2</v>
      </c>
      <c r="Q136" s="26">
        <f t="shared" si="5"/>
        <v>-0.71891082195429845</v>
      </c>
    </row>
    <row r="137" spans="2:17" x14ac:dyDescent="0.25">
      <c r="B137" s="32" t="s">
        <v>167</v>
      </c>
      <c r="C137" s="29">
        <v>118.22</v>
      </c>
      <c r="D137" s="10">
        <v>124.86</v>
      </c>
      <c r="E137" s="10">
        <v>103.44</v>
      </c>
      <c r="F137" s="10">
        <v>101.58</v>
      </c>
      <c r="G137" s="10">
        <v>111.43</v>
      </c>
      <c r="H137" s="10">
        <v>141.97999999999999</v>
      </c>
      <c r="I137" s="10">
        <v>108.28</v>
      </c>
      <c r="J137" s="10">
        <v>125.29</v>
      </c>
      <c r="K137" s="10">
        <v>112.3</v>
      </c>
      <c r="L137" s="35">
        <v>149.44</v>
      </c>
      <c r="M137" s="35">
        <v>104.06</v>
      </c>
      <c r="N137" s="35">
        <v>107.4</v>
      </c>
      <c r="O137" s="46">
        <f t="shared" si="3"/>
        <v>111.31753149370128</v>
      </c>
      <c r="P137" s="47">
        <f t="shared" si="4"/>
        <v>0.12566900711226223</v>
      </c>
      <c r="Q137" s="26">
        <f t="shared" si="5"/>
        <v>-1.1368475439476082</v>
      </c>
    </row>
    <row r="138" spans="2:17" x14ac:dyDescent="0.25">
      <c r="B138" s="32" t="s">
        <v>168</v>
      </c>
      <c r="C138" s="29">
        <v>118.31</v>
      </c>
      <c r="D138" s="10">
        <v>124.81</v>
      </c>
      <c r="E138" s="10">
        <v>103.44</v>
      </c>
      <c r="F138" s="10">
        <v>101.86</v>
      </c>
      <c r="G138" s="10">
        <v>111.48</v>
      </c>
      <c r="H138" s="10">
        <v>142.04</v>
      </c>
      <c r="I138" s="10">
        <v>107.71</v>
      </c>
      <c r="J138" s="10">
        <v>125.29</v>
      </c>
      <c r="K138" s="10">
        <v>112.3</v>
      </c>
      <c r="L138" s="35">
        <v>149.44</v>
      </c>
      <c r="M138" s="35">
        <v>104.06</v>
      </c>
      <c r="N138" s="35">
        <v>107.4</v>
      </c>
      <c r="O138" s="46">
        <f t="shared" si="3"/>
        <v>111.31298240351931</v>
      </c>
      <c r="P138" s="47">
        <f t="shared" si="4"/>
        <v>-4.0865891660784703E-3</v>
      </c>
      <c r="Q138" s="26">
        <f t="shared" si="5"/>
        <v>-0.98625512422906236</v>
      </c>
    </row>
    <row r="139" spans="2:17" x14ac:dyDescent="0.25">
      <c r="B139" s="32" t="s">
        <v>169</v>
      </c>
      <c r="C139" s="29">
        <v>118.48</v>
      </c>
      <c r="D139" s="10">
        <v>124.9</v>
      </c>
      <c r="E139" s="10">
        <v>103.44</v>
      </c>
      <c r="F139" s="10">
        <v>102.16</v>
      </c>
      <c r="G139" s="10">
        <v>111.48</v>
      </c>
      <c r="H139" s="10">
        <v>142.16999999999999</v>
      </c>
      <c r="I139" s="10">
        <v>107.71</v>
      </c>
      <c r="J139" s="10">
        <v>125.29</v>
      </c>
      <c r="K139" s="10">
        <v>112.3</v>
      </c>
      <c r="L139" s="35">
        <v>149.44</v>
      </c>
      <c r="M139" s="35">
        <v>104.06</v>
      </c>
      <c r="N139" s="35">
        <v>107.4</v>
      </c>
      <c r="O139" s="46">
        <f t="shared" ref="O139:O140" si="6">SUMPRODUCT(C139:N139,$C$8:$N$8 )/SUM($C$8:$N$8)</f>
        <v>111.43887122575487</v>
      </c>
      <c r="P139" s="47">
        <f t="shared" ref="P139:P140" si="7">(O139-O138)/O138*100</f>
        <v>0.113094465279166</v>
      </c>
      <c r="Q139" s="26">
        <f t="shared" si="5"/>
        <v>-0.82990255015487036</v>
      </c>
    </row>
    <row r="140" spans="2:17" x14ac:dyDescent="0.25">
      <c r="B140" s="32" t="s">
        <v>170</v>
      </c>
      <c r="C140" s="29">
        <v>118.52</v>
      </c>
      <c r="D140" s="10">
        <v>124.78</v>
      </c>
      <c r="E140" s="10">
        <v>103.56</v>
      </c>
      <c r="F140" s="10">
        <v>102.45</v>
      </c>
      <c r="G140" s="10">
        <v>111.48</v>
      </c>
      <c r="H140" s="10">
        <v>142.11000000000001</v>
      </c>
      <c r="I140" s="10">
        <v>108.11</v>
      </c>
      <c r="J140" s="10">
        <v>125.29</v>
      </c>
      <c r="K140" s="10">
        <v>112.3</v>
      </c>
      <c r="L140" s="35">
        <v>149.44</v>
      </c>
      <c r="M140" s="35">
        <v>104.06</v>
      </c>
      <c r="N140" s="35">
        <v>107.4</v>
      </c>
      <c r="O140" s="46">
        <f t="shared" si="6"/>
        <v>111.6071345730854</v>
      </c>
      <c r="P140" s="47">
        <f t="shared" si="7"/>
        <v>0.15099161134687589</v>
      </c>
      <c r="Q140" s="26">
        <f t="shared" si="5"/>
        <v>-0.73336021836453424</v>
      </c>
    </row>
    <row r="141" spans="2:17" x14ac:dyDescent="0.25">
      <c r="B141" s="32" t="s">
        <v>171</v>
      </c>
      <c r="C141" s="29">
        <v>118.68</v>
      </c>
      <c r="D141" s="10">
        <v>124.75</v>
      </c>
      <c r="E141" s="10">
        <v>103.56</v>
      </c>
      <c r="F141" s="10">
        <v>102.66</v>
      </c>
      <c r="G141" s="10">
        <v>111.46</v>
      </c>
      <c r="H141" s="10">
        <v>142.43</v>
      </c>
      <c r="I141" s="10">
        <v>108.97</v>
      </c>
      <c r="J141" s="10">
        <v>125.29</v>
      </c>
      <c r="K141" s="10">
        <v>112.3</v>
      </c>
      <c r="L141" s="35">
        <v>149.44</v>
      </c>
      <c r="M141" s="35">
        <v>104.06</v>
      </c>
      <c r="N141" s="35">
        <v>107.42</v>
      </c>
      <c r="O141" s="46">
        <f>SUMPRODUCT(C141:N141,$C$8:$N$8 )/SUM($C$8:$N$8)</f>
        <v>111.86731653669267</v>
      </c>
      <c r="P141" s="47">
        <f t="shared" ref="P141:P197" si="8">(O141-O140)/O140*100</f>
        <v>0.23312305669570549</v>
      </c>
      <c r="Q141" s="26">
        <f t="shared" ref="Q141:Q197" si="9">(O141-O129)/O129*100</f>
        <v>-0.50632629996150469</v>
      </c>
    </row>
    <row r="142" spans="2:17" x14ac:dyDescent="0.25">
      <c r="B142" s="32" t="s">
        <v>172</v>
      </c>
      <c r="C142" s="29">
        <v>118.81</v>
      </c>
      <c r="D142" s="10">
        <v>124.96</v>
      </c>
      <c r="E142" s="10">
        <v>103.56</v>
      </c>
      <c r="F142" s="10">
        <v>102.87</v>
      </c>
      <c r="G142" s="10">
        <v>111.52</v>
      </c>
      <c r="H142" s="10">
        <v>142.4</v>
      </c>
      <c r="I142" s="10">
        <v>109.87</v>
      </c>
      <c r="J142" s="10">
        <v>125.29</v>
      </c>
      <c r="K142" s="10">
        <v>112.3</v>
      </c>
      <c r="L142" s="35">
        <v>149.44</v>
      </c>
      <c r="M142" s="35">
        <v>104.06</v>
      </c>
      <c r="N142" s="35">
        <v>107.42</v>
      </c>
      <c r="O142" s="46">
        <f t="shared" ref="O142:O197" si="10">SUMPRODUCT(C142:N142,$C$8:$N$8 )/SUM($C$8:$N$8)</f>
        <v>112.12916516696662</v>
      </c>
      <c r="P142" s="47">
        <f t="shared" si="8"/>
        <v>0.23407071732882656</v>
      </c>
      <c r="Q142" s="26">
        <f t="shared" si="9"/>
        <v>-0.21549321870019839</v>
      </c>
    </row>
    <row r="143" spans="2:17" x14ac:dyDescent="0.25">
      <c r="B143" s="32" t="s">
        <v>173</v>
      </c>
      <c r="C143" s="29">
        <v>118.7478876</v>
      </c>
      <c r="D143" s="10">
        <v>123.99918750000001</v>
      </c>
      <c r="E143" s="10">
        <v>103.9135835</v>
      </c>
      <c r="F143" s="10">
        <v>103.2008865</v>
      </c>
      <c r="G143" s="10">
        <v>111.2998621</v>
      </c>
      <c r="H143" s="10">
        <v>146.44757079999999</v>
      </c>
      <c r="I143" s="10">
        <v>110.2794466</v>
      </c>
      <c r="J143" s="10">
        <v>124.142465</v>
      </c>
      <c r="K143" s="10">
        <v>112.93923580000001</v>
      </c>
      <c r="L143" s="35">
        <v>149.44201380000001</v>
      </c>
      <c r="M143" s="35">
        <v>104.0630657</v>
      </c>
      <c r="N143" s="35">
        <v>108.6835875</v>
      </c>
      <c r="O143" s="46">
        <f t="shared" si="10"/>
        <v>112.31353070723856</v>
      </c>
      <c r="P143" s="47">
        <f t="shared" si="8"/>
        <v>0.16442246760457907</v>
      </c>
      <c r="Q143" s="26">
        <f t="shared" si="9"/>
        <v>0.31447343853222237</v>
      </c>
    </row>
    <row r="144" spans="2:17" x14ac:dyDescent="0.25">
      <c r="B144" s="32" t="s">
        <v>174</v>
      </c>
      <c r="C144" s="29">
        <v>118.675</v>
      </c>
      <c r="D144" s="10">
        <v>124.0802</v>
      </c>
      <c r="E144" s="10">
        <v>103.9136</v>
      </c>
      <c r="F144" s="10">
        <v>103.4941</v>
      </c>
      <c r="G144" s="10">
        <v>111.3496</v>
      </c>
      <c r="H144" s="10">
        <v>146.53729999999999</v>
      </c>
      <c r="I144" s="10">
        <v>110.98609999999999</v>
      </c>
      <c r="J144" s="10">
        <v>124.1425</v>
      </c>
      <c r="K144" s="10">
        <v>112.9392</v>
      </c>
      <c r="L144" s="35">
        <v>149.44200000000001</v>
      </c>
      <c r="M144" s="35">
        <v>104.06310000000001</v>
      </c>
      <c r="N144" s="35">
        <v>108.6314</v>
      </c>
      <c r="O144" s="46">
        <f t="shared" si="10"/>
        <v>112.51919071185763</v>
      </c>
      <c r="P144" s="47">
        <f t="shared" si="8"/>
        <v>0.18311240268562046</v>
      </c>
      <c r="Q144" s="26">
        <f t="shared" si="9"/>
        <v>1.3021199953340985</v>
      </c>
    </row>
    <row r="145" spans="2:17" x14ac:dyDescent="0.25">
      <c r="B145" s="32" t="s">
        <v>175</v>
      </c>
      <c r="C145" s="29">
        <v>119.001</v>
      </c>
      <c r="D145" s="10">
        <v>124.0802</v>
      </c>
      <c r="E145" s="10">
        <v>103.9136</v>
      </c>
      <c r="F145" s="10">
        <v>103.7915</v>
      </c>
      <c r="G145" s="10">
        <v>111.2206</v>
      </c>
      <c r="H145" s="10">
        <v>146.56110000000001</v>
      </c>
      <c r="I145" s="10">
        <v>110.7851</v>
      </c>
      <c r="J145" s="10">
        <v>124.1425</v>
      </c>
      <c r="K145" s="10">
        <v>112.9392</v>
      </c>
      <c r="L145" s="35">
        <v>149.44200000000001</v>
      </c>
      <c r="M145" s="35">
        <v>104.06310000000001</v>
      </c>
      <c r="N145" s="35">
        <v>108.6314</v>
      </c>
      <c r="O145" s="46">
        <f t="shared" si="10"/>
        <v>112.62893398320337</v>
      </c>
      <c r="P145" s="47">
        <f t="shared" si="8"/>
        <v>9.7532936960743749E-2</v>
      </c>
      <c r="Q145" s="26">
        <f t="shared" si="9"/>
        <v>1.5358820363206749</v>
      </c>
    </row>
    <row r="146" spans="2:17" x14ac:dyDescent="0.25">
      <c r="B146" s="32" t="s">
        <v>176</v>
      </c>
      <c r="C146" s="29">
        <v>119.1858</v>
      </c>
      <c r="D146" s="10">
        <v>124.1129</v>
      </c>
      <c r="E146" s="10">
        <v>103.9136</v>
      </c>
      <c r="F146" s="10">
        <v>103.937</v>
      </c>
      <c r="G146" s="10">
        <v>111.35129999999999</v>
      </c>
      <c r="H146" s="10">
        <v>146.82730000000001</v>
      </c>
      <c r="I146" s="10">
        <v>110.9104</v>
      </c>
      <c r="J146" s="10">
        <v>124.35120000000001</v>
      </c>
      <c r="K146" s="10">
        <v>112.9392</v>
      </c>
      <c r="L146" s="35">
        <v>150.16159999999999</v>
      </c>
      <c r="M146" s="35">
        <v>104.06310000000001</v>
      </c>
      <c r="N146" s="35">
        <v>108.6276</v>
      </c>
      <c r="O146" s="46">
        <f t="shared" si="10"/>
        <v>112.77061141771647</v>
      </c>
      <c r="P146" s="47">
        <f t="shared" si="8"/>
        <v>0.12579133043577204</v>
      </c>
      <c r="Q146" s="26">
        <f t="shared" si="9"/>
        <v>1.5042624159361351</v>
      </c>
    </row>
    <row r="147" spans="2:17" x14ac:dyDescent="0.25">
      <c r="B147" s="32" t="s">
        <v>177</v>
      </c>
      <c r="C147" s="29">
        <v>119.8177</v>
      </c>
      <c r="D147" s="10">
        <v>124.2191</v>
      </c>
      <c r="E147" s="10">
        <v>103.9136</v>
      </c>
      <c r="F147" s="10">
        <v>104.176</v>
      </c>
      <c r="G147" s="10">
        <v>111.47329999999999</v>
      </c>
      <c r="H147" s="10">
        <v>146.9442</v>
      </c>
      <c r="I147" s="10">
        <v>111.3961</v>
      </c>
      <c r="J147" s="10">
        <v>124.35120000000001</v>
      </c>
      <c r="K147" s="10">
        <v>112.94329999999999</v>
      </c>
      <c r="L147" s="35">
        <v>150.16159999999999</v>
      </c>
      <c r="M147" s="35">
        <v>104.06310000000001</v>
      </c>
      <c r="N147" s="35">
        <v>108.66070000000001</v>
      </c>
      <c r="O147" s="46">
        <f t="shared" si="10"/>
        <v>113.0708272845431</v>
      </c>
      <c r="P147" s="47">
        <f t="shared" si="8"/>
        <v>0.26621817781460461</v>
      </c>
      <c r="Q147" s="26">
        <f t="shared" si="9"/>
        <v>1.7151641245514864</v>
      </c>
    </row>
    <row r="148" spans="2:17" x14ac:dyDescent="0.25">
      <c r="B148" s="32" t="s">
        <v>178</v>
      </c>
      <c r="C148" s="29">
        <v>120.286</v>
      </c>
      <c r="D148" s="10">
        <v>124.30459999999999</v>
      </c>
      <c r="E148" s="10">
        <v>103.9136</v>
      </c>
      <c r="F148" s="10">
        <v>104.2353</v>
      </c>
      <c r="G148" s="10">
        <v>111.5322</v>
      </c>
      <c r="H148" s="10">
        <v>147.31299999999999</v>
      </c>
      <c r="I148" s="10">
        <v>111.4507</v>
      </c>
      <c r="J148" s="10">
        <v>124.35120000000001</v>
      </c>
      <c r="K148" s="10">
        <v>112.94329999999999</v>
      </c>
      <c r="L148" s="35">
        <v>150.16159999999999</v>
      </c>
      <c r="M148" s="35">
        <v>104.06310000000001</v>
      </c>
      <c r="N148" s="35">
        <v>108.6739</v>
      </c>
      <c r="O148" s="46">
        <f t="shared" si="10"/>
        <v>113.20552291541695</v>
      </c>
      <c r="P148" s="47">
        <f t="shared" si="8"/>
        <v>0.11912500696124549</v>
      </c>
      <c r="Q148" s="26">
        <f t="shared" si="9"/>
        <v>1.8238418074107186</v>
      </c>
    </row>
    <row r="149" spans="2:17" x14ac:dyDescent="0.25">
      <c r="B149" s="32" t="s">
        <v>179</v>
      </c>
      <c r="C149" s="29">
        <v>120.3532</v>
      </c>
      <c r="D149" s="10">
        <v>124.28360000000001</v>
      </c>
      <c r="E149" s="10">
        <v>103.9136</v>
      </c>
      <c r="F149" s="10">
        <v>104.30370000000001</v>
      </c>
      <c r="G149" s="10">
        <v>111.5744</v>
      </c>
      <c r="H149" s="10">
        <v>147.31299999999999</v>
      </c>
      <c r="I149" s="10">
        <v>110.20359999999999</v>
      </c>
      <c r="J149" s="10">
        <v>124.35120000000001</v>
      </c>
      <c r="K149" s="10">
        <v>112.94329999999999</v>
      </c>
      <c r="L149" s="35">
        <v>150.8997</v>
      </c>
      <c r="M149" s="35">
        <v>104.06310000000001</v>
      </c>
      <c r="N149" s="35">
        <v>108.6739</v>
      </c>
      <c r="O149" s="46">
        <f t="shared" si="10"/>
        <v>113.01329057188565</v>
      </c>
      <c r="P149" s="47">
        <f t="shared" si="8"/>
        <v>-0.16980827311308019</v>
      </c>
      <c r="Q149" s="26">
        <f t="shared" si="9"/>
        <v>1.523353110179521</v>
      </c>
    </row>
    <row r="150" spans="2:17" x14ac:dyDescent="0.25">
      <c r="B150" s="32" t="s">
        <v>180</v>
      </c>
      <c r="C150" s="29">
        <v>120.72190000000001</v>
      </c>
      <c r="D150" s="10">
        <v>124.48009999999999</v>
      </c>
      <c r="E150" s="10">
        <v>103.9136</v>
      </c>
      <c r="F150" s="10">
        <v>104.46559999999999</v>
      </c>
      <c r="G150" s="10">
        <v>111.7003</v>
      </c>
      <c r="H150" s="10">
        <v>147.2433</v>
      </c>
      <c r="I150" s="10">
        <v>110.6621</v>
      </c>
      <c r="J150" s="10">
        <v>124.35120000000001</v>
      </c>
      <c r="K150" s="10">
        <v>112.94329999999999</v>
      </c>
      <c r="L150" s="35">
        <v>150.8997</v>
      </c>
      <c r="M150" s="35">
        <v>104.06310000000001</v>
      </c>
      <c r="N150" s="35">
        <v>108.6737</v>
      </c>
      <c r="O150" s="46">
        <f t="shared" si="10"/>
        <v>113.22904111177766</v>
      </c>
      <c r="P150" s="47">
        <f t="shared" si="8"/>
        <v>0.1909072276368935</v>
      </c>
      <c r="Q150" s="26">
        <f t="shared" si="9"/>
        <v>1.721325461672087</v>
      </c>
    </row>
    <row r="151" spans="2:17" x14ac:dyDescent="0.25">
      <c r="B151" s="32" t="s">
        <v>181</v>
      </c>
      <c r="C151" s="29">
        <v>121.4491</v>
      </c>
      <c r="D151" s="10">
        <v>125.51009999999999</v>
      </c>
      <c r="E151" s="10">
        <v>103.9136</v>
      </c>
      <c r="F151" s="10">
        <v>104.7803</v>
      </c>
      <c r="G151" s="10">
        <v>111.8956</v>
      </c>
      <c r="H151" s="10">
        <v>145.38659999999999</v>
      </c>
      <c r="I151" s="10">
        <v>111.4269</v>
      </c>
      <c r="J151" s="10">
        <v>124.35120000000001</v>
      </c>
      <c r="K151" s="10">
        <v>112.94329999999999</v>
      </c>
      <c r="L151" s="35">
        <v>150.8997</v>
      </c>
      <c r="M151" s="35">
        <v>104.06310000000001</v>
      </c>
      <c r="N151" s="35">
        <v>108.67749999999999</v>
      </c>
      <c r="O151" s="46">
        <f t="shared" si="10"/>
        <v>113.60333430313938</v>
      </c>
      <c r="P151" s="47">
        <f t="shared" si="8"/>
        <v>0.33056289065648808</v>
      </c>
      <c r="Q151" s="26">
        <f t="shared" si="9"/>
        <v>1.9422873307821851</v>
      </c>
    </row>
    <row r="152" spans="2:17" x14ac:dyDescent="0.25">
      <c r="B152" s="32" t="s">
        <v>182</v>
      </c>
      <c r="C152" s="29">
        <v>122.02</v>
      </c>
      <c r="D152" s="10">
        <v>125.85</v>
      </c>
      <c r="E152" s="10">
        <v>103.91</v>
      </c>
      <c r="F152" s="10">
        <v>104.82</v>
      </c>
      <c r="G152" s="10">
        <v>111.86</v>
      </c>
      <c r="H152" s="10">
        <v>145.38999999999999</v>
      </c>
      <c r="I152" s="10">
        <v>110.65</v>
      </c>
      <c r="J152" s="10">
        <v>124.35</v>
      </c>
      <c r="K152" s="10">
        <v>112.96</v>
      </c>
      <c r="L152" s="35">
        <v>151.29</v>
      </c>
      <c r="M152" s="35">
        <v>110.63</v>
      </c>
      <c r="N152" s="35">
        <v>108.67</v>
      </c>
      <c r="O152" s="46">
        <f t="shared" si="10"/>
        <v>113.71222855428914</v>
      </c>
      <c r="P152" s="47">
        <f t="shared" si="8"/>
        <v>9.5854801989517166E-2</v>
      </c>
      <c r="Q152" s="26">
        <f t="shared" si="9"/>
        <v>1.886164347159389</v>
      </c>
    </row>
    <row r="153" spans="2:17" x14ac:dyDescent="0.25">
      <c r="B153" s="32" t="s">
        <v>183</v>
      </c>
      <c r="C153" s="29">
        <v>122.2</v>
      </c>
      <c r="D153" s="10">
        <v>126.2</v>
      </c>
      <c r="E153" s="10">
        <v>103.91</v>
      </c>
      <c r="F153" s="10">
        <v>104.44</v>
      </c>
      <c r="G153" s="10">
        <v>111.8</v>
      </c>
      <c r="H153" s="10">
        <v>146.47999999999999</v>
      </c>
      <c r="I153" s="10">
        <v>110.67</v>
      </c>
      <c r="J153" s="10">
        <v>124.35</v>
      </c>
      <c r="K153" s="10">
        <v>112.96</v>
      </c>
      <c r="L153" s="35">
        <v>151.29</v>
      </c>
      <c r="M153" s="35">
        <v>110.63</v>
      </c>
      <c r="N153" s="35">
        <v>108.75</v>
      </c>
      <c r="O153" s="46">
        <f t="shared" si="10"/>
        <v>113.67074385122976</v>
      </c>
      <c r="P153" s="47">
        <f t="shared" si="8"/>
        <v>-3.6482182775598344E-2</v>
      </c>
      <c r="Q153" s="26">
        <f t="shared" si="9"/>
        <v>1.6121127871567043</v>
      </c>
    </row>
    <row r="154" spans="2:17" x14ac:dyDescent="0.25">
      <c r="B154" s="32" t="s">
        <v>184</v>
      </c>
      <c r="C154" s="29">
        <v>122.19</v>
      </c>
      <c r="D154" s="10">
        <v>126.16</v>
      </c>
      <c r="E154" s="10">
        <v>103.91</v>
      </c>
      <c r="F154" s="10">
        <v>105.58</v>
      </c>
      <c r="G154" s="10">
        <v>111.83</v>
      </c>
      <c r="H154" s="10">
        <v>147.22999999999999</v>
      </c>
      <c r="I154" s="10">
        <v>110.67</v>
      </c>
      <c r="J154" s="10">
        <v>124.35</v>
      </c>
      <c r="K154" s="10">
        <v>112.96</v>
      </c>
      <c r="L154" s="35">
        <v>151.29</v>
      </c>
      <c r="M154" s="35">
        <v>110.63</v>
      </c>
      <c r="N154" s="35">
        <v>108.74</v>
      </c>
      <c r="O154" s="46">
        <f t="shared" si="10"/>
        <v>114.01451909618075</v>
      </c>
      <c r="P154" s="47">
        <f t="shared" si="8"/>
        <v>0.30243071638637031</v>
      </c>
      <c r="Q154" s="26">
        <f t="shared" si="9"/>
        <v>1.6814126158941216</v>
      </c>
    </row>
    <row r="155" spans="2:17" x14ac:dyDescent="0.25">
      <c r="B155" s="32" t="s">
        <v>185</v>
      </c>
      <c r="C155" s="29">
        <v>122.75</v>
      </c>
      <c r="D155" s="10">
        <v>126.4</v>
      </c>
      <c r="E155" s="10">
        <v>104.38</v>
      </c>
      <c r="F155" s="10">
        <v>106.33</v>
      </c>
      <c r="G155" s="10">
        <v>112.04</v>
      </c>
      <c r="H155" s="10">
        <v>149.18</v>
      </c>
      <c r="I155" s="10">
        <v>109.73</v>
      </c>
      <c r="J155" s="10">
        <v>124.35</v>
      </c>
      <c r="K155" s="10">
        <v>112.96</v>
      </c>
      <c r="L155" s="35">
        <v>151.29</v>
      </c>
      <c r="M155" s="35">
        <v>112.72</v>
      </c>
      <c r="N155" s="35">
        <v>109.46</v>
      </c>
      <c r="O155" s="46">
        <f t="shared" si="10"/>
        <v>114.31007798440312</v>
      </c>
      <c r="P155" s="47">
        <f t="shared" si="8"/>
        <v>0.25922916709673188</v>
      </c>
      <c r="Q155" s="26">
        <f t="shared" si="9"/>
        <v>1.7776551628217043</v>
      </c>
    </row>
    <row r="156" spans="2:17" x14ac:dyDescent="0.25">
      <c r="B156" s="32" t="s">
        <v>186</v>
      </c>
      <c r="C156" s="29">
        <v>124.49</v>
      </c>
      <c r="D156" s="10">
        <v>126.49</v>
      </c>
      <c r="E156" s="10">
        <v>104.38</v>
      </c>
      <c r="F156" s="10">
        <v>106.79</v>
      </c>
      <c r="G156" s="10">
        <v>112.12</v>
      </c>
      <c r="H156" s="10">
        <v>149.27000000000001</v>
      </c>
      <c r="I156" s="10">
        <v>109.73</v>
      </c>
      <c r="J156" s="10">
        <v>124.35</v>
      </c>
      <c r="K156" s="10">
        <v>112.96</v>
      </c>
      <c r="L156" s="35">
        <v>151.29</v>
      </c>
      <c r="M156" s="35">
        <v>112.72</v>
      </c>
      <c r="N156" s="35">
        <v>109.42</v>
      </c>
      <c r="O156" s="46">
        <f t="shared" si="10"/>
        <v>114.80285642871426</v>
      </c>
      <c r="P156" s="47">
        <f t="shared" si="8"/>
        <v>0.4310892381495694</v>
      </c>
      <c r="Q156" s="26">
        <f t="shared" si="9"/>
        <v>2.0295788677548421</v>
      </c>
    </row>
    <row r="157" spans="2:17" x14ac:dyDescent="0.25">
      <c r="B157" s="32" t="s">
        <v>187</v>
      </c>
      <c r="C157" s="29">
        <v>124.75</v>
      </c>
      <c r="D157" s="10">
        <v>126.82</v>
      </c>
      <c r="E157" s="10">
        <v>104.38</v>
      </c>
      <c r="F157" s="10">
        <v>107.6</v>
      </c>
      <c r="G157" s="10">
        <v>112.47</v>
      </c>
      <c r="H157" s="10">
        <v>149.27000000000001</v>
      </c>
      <c r="I157" s="10">
        <v>109.73</v>
      </c>
      <c r="J157" s="10">
        <v>124.35</v>
      </c>
      <c r="K157" s="10">
        <v>112.96</v>
      </c>
      <c r="L157" s="35">
        <v>151.29</v>
      </c>
      <c r="M157" s="35">
        <v>112.72</v>
      </c>
      <c r="N157" s="35">
        <v>109.42</v>
      </c>
      <c r="O157" s="46">
        <f t="shared" si="10"/>
        <v>115.11279844031196</v>
      </c>
      <c r="P157" s="47">
        <f t="shared" si="8"/>
        <v>0.26997761313557023</v>
      </c>
      <c r="Q157" s="26">
        <f t="shared" si="9"/>
        <v>2.2053520079298803</v>
      </c>
    </row>
    <row r="158" spans="2:17" x14ac:dyDescent="0.25">
      <c r="B158" s="32" t="s">
        <v>188</v>
      </c>
      <c r="C158" s="29">
        <v>125.99</v>
      </c>
      <c r="D158" s="10">
        <v>127.12</v>
      </c>
      <c r="E158" s="10">
        <v>104.38</v>
      </c>
      <c r="F158" s="10">
        <v>108.12</v>
      </c>
      <c r="G158" s="10">
        <v>112.86</v>
      </c>
      <c r="H158" s="10">
        <v>151.96</v>
      </c>
      <c r="I158" s="10">
        <v>113.03</v>
      </c>
      <c r="J158" s="10">
        <v>124.35</v>
      </c>
      <c r="K158" s="10">
        <v>112.77</v>
      </c>
      <c r="L158" s="35">
        <v>151.29</v>
      </c>
      <c r="M158" s="35">
        <v>118.33</v>
      </c>
      <c r="N158" s="35">
        <v>109.06</v>
      </c>
      <c r="O158" s="46">
        <f t="shared" si="10"/>
        <v>116.2888172365527</v>
      </c>
      <c r="P158" s="47">
        <f t="shared" si="8"/>
        <v>1.021622975181623</v>
      </c>
      <c r="Q158" s="26">
        <f t="shared" si="9"/>
        <v>3.1197896106143834</v>
      </c>
    </row>
    <row r="159" spans="2:17" x14ac:dyDescent="0.25">
      <c r="B159" s="32" t="s">
        <v>189</v>
      </c>
      <c r="C159" s="29">
        <v>127.23</v>
      </c>
      <c r="D159" s="10">
        <v>127.64</v>
      </c>
      <c r="E159" s="10">
        <v>104.38</v>
      </c>
      <c r="F159" s="10">
        <v>108.74</v>
      </c>
      <c r="G159" s="10">
        <v>112.87</v>
      </c>
      <c r="H159" s="10">
        <v>151.91999999999999</v>
      </c>
      <c r="I159" s="10">
        <v>113.03</v>
      </c>
      <c r="J159" s="10">
        <v>124.35</v>
      </c>
      <c r="K159" s="10">
        <v>112.77</v>
      </c>
      <c r="L159" s="35">
        <v>151.29</v>
      </c>
      <c r="M159" s="35">
        <v>118.33</v>
      </c>
      <c r="N159" s="35">
        <v>109.14</v>
      </c>
      <c r="O159" s="46">
        <f t="shared" si="10"/>
        <v>116.73404019196161</v>
      </c>
      <c r="P159" s="47">
        <f t="shared" si="8"/>
        <v>0.3828596472034313</v>
      </c>
      <c r="Q159" s="26">
        <f t="shared" si="9"/>
        <v>3.2397506902465874</v>
      </c>
    </row>
    <row r="160" spans="2:17" x14ac:dyDescent="0.25">
      <c r="B160" s="32" t="s">
        <v>190</v>
      </c>
      <c r="C160" s="29">
        <v>128.08000000000001</v>
      </c>
      <c r="D160" s="10">
        <v>127.73</v>
      </c>
      <c r="E160" s="10">
        <v>104.38</v>
      </c>
      <c r="F160" s="10">
        <v>108.91</v>
      </c>
      <c r="G160" s="10">
        <v>113.38</v>
      </c>
      <c r="H160" s="10">
        <v>152.13</v>
      </c>
      <c r="I160" s="10">
        <v>113.03</v>
      </c>
      <c r="J160" s="10">
        <v>124.35</v>
      </c>
      <c r="K160" s="10">
        <v>112.77</v>
      </c>
      <c r="L160" s="35">
        <v>151.29</v>
      </c>
      <c r="M160" s="35">
        <v>118.33</v>
      </c>
      <c r="N160" s="35">
        <v>109.26</v>
      </c>
      <c r="O160" s="46">
        <f t="shared" si="10"/>
        <v>116.99052789442111</v>
      </c>
      <c r="P160" s="47">
        <f t="shared" si="8"/>
        <v>0.21971971674904545</v>
      </c>
      <c r="Q160" s="26">
        <f t="shared" si="9"/>
        <v>3.3434808492799193</v>
      </c>
    </row>
    <row r="161" spans="2:17" x14ac:dyDescent="0.25">
      <c r="B161" s="32" t="s">
        <v>191</v>
      </c>
      <c r="C161" s="29">
        <v>129.18</v>
      </c>
      <c r="D161" s="10">
        <v>127.6</v>
      </c>
      <c r="E161" s="10">
        <v>104.85</v>
      </c>
      <c r="F161" s="10">
        <v>109.68</v>
      </c>
      <c r="G161" s="10">
        <v>113.5</v>
      </c>
      <c r="H161" s="10">
        <v>149.44</v>
      </c>
      <c r="I161" s="10">
        <v>107.23</v>
      </c>
      <c r="J161" s="10">
        <v>124.35</v>
      </c>
      <c r="K161" s="10">
        <v>113.37</v>
      </c>
      <c r="L161" s="35">
        <v>153.97999999999999</v>
      </c>
      <c r="M161" s="35">
        <v>128.13999999999999</v>
      </c>
      <c r="N161" s="35">
        <v>109.47</v>
      </c>
      <c r="O161" s="46">
        <f t="shared" si="10"/>
        <v>116.54621575684865</v>
      </c>
      <c r="P161" s="47">
        <f t="shared" si="8"/>
        <v>-0.37978471041127837</v>
      </c>
      <c r="Q161" s="26">
        <f t="shared" si="9"/>
        <v>3.1261147844516368</v>
      </c>
    </row>
    <row r="162" spans="2:17" x14ac:dyDescent="0.25">
      <c r="B162" s="32" t="s">
        <v>192</v>
      </c>
      <c r="C162" s="29">
        <v>130.33000000000001</v>
      </c>
      <c r="D162" s="10">
        <v>127.77</v>
      </c>
      <c r="E162" s="10">
        <v>104.85</v>
      </c>
      <c r="F162" s="10">
        <v>108.86</v>
      </c>
      <c r="G162" s="10">
        <v>113.86</v>
      </c>
      <c r="H162" s="10">
        <v>150.78</v>
      </c>
      <c r="I162" s="10">
        <v>107.03</v>
      </c>
      <c r="J162" s="10">
        <v>124.35</v>
      </c>
      <c r="K162" s="10">
        <v>113.37</v>
      </c>
      <c r="L162" s="35">
        <v>153.97999999999999</v>
      </c>
      <c r="M162" s="35">
        <v>128.13999999999999</v>
      </c>
      <c r="N162" s="35">
        <v>109.49</v>
      </c>
      <c r="O162" s="46">
        <f t="shared" si="10"/>
        <v>116.55081483703262</v>
      </c>
      <c r="P162" s="47">
        <f t="shared" si="8"/>
        <v>3.9461428705331305E-3</v>
      </c>
      <c r="Q162" s="26">
        <f t="shared" si="9"/>
        <v>2.9336764602428822</v>
      </c>
    </row>
    <row r="163" spans="2:17" x14ac:dyDescent="0.25">
      <c r="B163" s="32" t="s">
        <v>193</v>
      </c>
      <c r="C163" s="29">
        <v>131.16999999999999</v>
      </c>
      <c r="D163" s="10">
        <v>127.96</v>
      </c>
      <c r="E163" s="10">
        <v>104.85</v>
      </c>
      <c r="F163" s="10">
        <v>109.47</v>
      </c>
      <c r="G163" s="10">
        <v>114.01</v>
      </c>
      <c r="H163" s="10">
        <v>149.78</v>
      </c>
      <c r="I163" s="10">
        <v>107.81</v>
      </c>
      <c r="J163" s="10">
        <v>124.35</v>
      </c>
      <c r="K163" s="10">
        <v>113.37</v>
      </c>
      <c r="L163" s="35">
        <v>153.97999999999999</v>
      </c>
      <c r="M163" s="35">
        <v>128.13999999999999</v>
      </c>
      <c r="N163" s="35">
        <v>109.55</v>
      </c>
      <c r="O163" s="46">
        <f t="shared" si="10"/>
        <v>117.0384593081384</v>
      </c>
      <c r="P163" s="47">
        <f t="shared" si="8"/>
        <v>0.41839644946938487</v>
      </c>
      <c r="Q163" s="26">
        <f t="shared" si="9"/>
        <v>3.0237888932315382</v>
      </c>
    </row>
    <row r="164" spans="2:17" x14ac:dyDescent="0.25">
      <c r="B164" s="32" t="s">
        <v>194</v>
      </c>
      <c r="C164" s="29">
        <v>132.13</v>
      </c>
      <c r="D164" s="10">
        <v>128.38</v>
      </c>
      <c r="E164" s="10">
        <v>104.67</v>
      </c>
      <c r="F164" s="10">
        <v>109.81</v>
      </c>
      <c r="G164" s="10">
        <v>114.33</v>
      </c>
      <c r="H164" s="10">
        <v>152.97999999999999</v>
      </c>
      <c r="I164" s="10">
        <v>106.23</v>
      </c>
      <c r="J164" s="10">
        <v>124.35</v>
      </c>
      <c r="K164" s="10">
        <v>113.37</v>
      </c>
      <c r="L164" s="35">
        <v>153.97999999999999</v>
      </c>
      <c r="M164" s="35">
        <v>129.24</v>
      </c>
      <c r="N164" s="35">
        <v>110.72</v>
      </c>
      <c r="O164" s="46">
        <f t="shared" si="10"/>
        <v>117.18797440511898</v>
      </c>
      <c r="P164" s="47">
        <f t="shared" si="8"/>
        <v>0.1277486886485206</v>
      </c>
      <c r="Q164" s="26">
        <f t="shared" si="9"/>
        <v>3.0566157176054536</v>
      </c>
    </row>
    <row r="165" spans="2:17" x14ac:dyDescent="0.25">
      <c r="B165" s="32" t="s">
        <v>195</v>
      </c>
      <c r="C165" s="29">
        <v>132.44</v>
      </c>
      <c r="D165" s="10">
        <v>128.74</v>
      </c>
      <c r="E165" s="10">
        <v>104.67</v>
      </c>
      <c r="F165" s="10">
        <v>110.1</v>
      </c>
      <c r="G165" s="10">
        <v>114.48</v>
      </c>
      <c r="H165" s="10">
        <v>151.97</v>
      </c>
      <c r="I165" s="10">
        <v>111.47</v>
      </c>
      <c r="J165" s="10">
        <v>124.35</v>
      </c>
      <c r="K165" s="10">
        <v>113.37</v>
      </c>
      <c r="L165" s="35">
        <v>153.97999999999999</v>
      </c>
      <c r="M165" s="35">
        <v>129.24</v>
      </c>
      <c r="N165" s="35">
        <v>110.74</v>
      </c>
      <c r="O165" s="46">
        <f t="shared" si="10"/>
        <v>118.3106698660268</v>
      </c>
      <c r="P165" s="47">
        <f t="shared" si="8"/>
        <v>0.95802958162469887</v>
      </c>
      <c r="Q165" s="26">
        <f t="shared" si="9"/>
        <v>4.0818999309705344</v>
      </c>
    </row>
    <row r="166" spans="2:17" x14ac:dyDescent="0.25">
      <c r="B166" s="32" t="s">
        <v>196</v>
      </c>
      <c r="C166" s="29">
        <v>133.86000000000001</v>
      </c>
      <c r="D166" s="10">
        <v>129.91999999999999</v>
      </c>
      <c r="E166" s="10">
        <v>104.67</v>
      </c>
      <c r="F166" s="10">
        <v>109.54</v>
      </c>
      <c r="G166" s="10">
        <v>114.42</v>
      </c>
      <c r="H166" s="10">
        <v>151.72999999999999</v>
      </c>
      <c r="I166" s="10">
        <v>111.86</v>
      </c>
      <c r="J166" s="10">
        <v>124.35</v>
      </c>
      <c r="K166" s="10">
        <v>113.37</v>
      </c>
      <c r="L166" s="35">
        <v>153.97999999999999</v>
      </c>
      <c r="M166" s="35">
        <v>129.24</v>
      </c>
      <c r="N166" s="35">
        <v>110.7</v>
      </c>
      <c r="O166" s="46">
        <f t="shared" si="10"/>
        <v>118.52232753449312</v>
      </c>
      <c r="P166" s="47">
        <f t="shared" si="8"/>
        <v>0.17889989863635608</v>
      </c>
      <c r="Q166" s="26">
        <f t="shared" si="9"/>
        <v>3.9537143813321309</v>
      </c>
    </row>
    <row r="167" spans="2:17" x14ac:dyDescent="0.25">
      <c r="B167" s="32" t="s">
        <v>197</v>
      </c>
      <c r="C167" s="29">
        <v>134.83000000000001</v>
      </c>
      <c r="D167" s="10">
        <v>131.33000000000001</v>
      </c>
      <c r="E167" s="10">
        <v>105.34</v>
      </c>
      <c r="F167" s="10">
        <v>108.93</v>
      </c>
      <c r="G167" s="10">
        <v>114.76</v>
      </c>
      <c r="H167" s="10">
        <v>153.21</v>
      </c>
      <c r="I167" s="10">
        <v>112.41</v>
      </c>
      <c r="J167" s="10">
        <v>124.35</v>
      </c>
      <c r="K167" s="10">
        <v>113.56</v>
      </c>
      <c r="L167" s="35">
        <v>153.97999999999999</v>
      </c>
      <c r="M167" s="35">
        <v>128.06</v>
      </c>
      <c r="N167" s="35">
        <v>110.68</v>
      </c>
      <c r="O167" s="46">
        <f t="shared" si="10"/>
        <v>118.72264747050592</v>
      </c>
      <c r="P167" s="47">
        <f t="shared" si="8"/>
        <v>0.16901451412562352</v>
      </c>
      <c r="Q167" s="26">
        <f t="shared" si="9"/>
        <v>3.8601753790290156</v>
      </c>
    </row>
    <row r="168" spans="2:17" x14ac:dyDescent="0.25">
      <c r="B168" s="32" t="s">
        <v>198</v>
      </c>
      <c r="C168" s="29">
        <v>135.59</v>
      </c>
      <c r="D168" s="10">
        <v>131.80000000000001</v>
      </c>
      <c r="E168" s="10">
        <v>105.34</v>
      </c>
      <c r="F168" s="10">
        <v>108.58</v>
      </c>
      <c r="G168" s="10">
        <v>114.85</v>
      </c>
      <c r="H168" s="10">
        <v>153.04</v>
      </c>
      <c r="I168" s="10">
        <v>112.84</v>
      </c>
      <c r="J168" s="10">
        <v>124.35</v>
      </c>
      <c r="K168" s="10">
        <v>113.56</v>
      </c>
      <c r="L168" s="35">
        <v>153.97999999999999</v>
      </c>
      <c r="M168" s="35">
        <v>128.06</v>
      </c>
      <c r="N168" s="35">
        <v>110.64</v>
      </c>
      <c r="O168" s="46">
        <f t="shared" si="10"/>
        <v>118.86361727654473</v>
      </c>
      <c r="P168" s="47">
        <f t="shared" si="8"/>
        <v>0.11873876555341459</v>
      </c>
      <c r="Q168" s="26">
        <f t="shared" si="9"/>
        <v>3.5371601144366611</v>
      </c>
    </row>
    <row r="169" spans="2:17" x14ac:dyDescent="0.25">
      <c r="B169" s="32" t="s">
        <v>199</v>
      </c>
      <c r="C169" s="29">
        <v>136.33000000000001</v>
      </c>
      <c r="D169" s="10">
        <v>132.66</v>
      </c>
      <c r="E169" s="10">
        <v>105.34</v>
      </c>
      <c r="F169" s="10">
        <v>108.56</v>
      </c>
      <c r="G169" s="10">
        <v>115.23</v>
      </c>
      <c r="H169" s="10">
        <v>153.01</v>
      </c>
      <c r="I169" s="10">
        <v>112.44</v>
      </c>
      <c r="J169" s="10">
        <v>124.35</v>
      </c>
      <c r="K169" s="10">
        <v>113.56</v>
      </c>
      <c r="L169" s="35">
        <v>153.97999999999999</v>
      </c>
      <c r="M169" s="35">
        <v>128.06</v>
      </c>
      <c r="N169" s="35">
        <v>110.81</v>
      </c>
      <c r="O169" s="46">
        <f t="shared" si="10"/>
        <v>118.97355428914219</v>
      </c>
      <c r="P169" s="47">
        <f t="shared" si="8"/>
        <v>9.2490044570728125E-2</v>
      </c>
      <c r="Q169" s="26">
        <f t="shared" si="9"/>
        <v>3.3538893165142656</v>
      </c>
    </row>
    <row r="170" spans="2:17" x14ac:dyDescent="0.25">
      <c r="B170" s="32" t="s">
        <v>200</v>
      </c>
      <c r="C170" s="29">
        <v>136.65</v>
      </c>
      <c r="D170" s="10">
        <v>137.16</v>
      </c>
      <c r="E170" s="10">
        <v>105.95</v>
      </c>
      <c r="F170" s="10">
        <v>108.03</v>
      </c>
      <c r="G170" s="10">
        <v>115.17</v>
      </c>
      <c r="H170" s="10">
        <v>154.09</v>
      </c>
      <c r="I170" s="10">
        <v>111.76</v>
      </c>
      <c r="J170" s="10">
        <v>124.35</v>
      </c>
      <c r="K170" s="10">
        <v>113.56</v>
      </c>
      <c r="L170" s="35">
        <v>153.97999999999999</v>
      </c>
      <c r="M170" s="35">
        <v>130.38</v>
      </c>
      <c r="N170" s="35">
        <v>114.01</v>
      </c>
      <c r="O170" s="46">
        <f t="shared" si="10"/>
        <v>119.06919416116779</v>
      </c>
      <c r="P170" s="47">
        <f t="shared" si="8"/>
        <v>8.0387505103164544E-2</v>
      </c>
      <c r="Q170" s="26">
        <f t="shared" si="9"/>
        <v>2.3909237282543589</v>
      </c>
    </row>
    <row r="171" spans="2:17" x14ac:dyDescent="0.25">
      <c r="B171" s="32" t="s">
        <v>201</v>
      </c>
      <c r="C171" s="29">
        <v>137.02000000000001</v>
      </c>
      <c r="D171" s="10">
        <v>138.15</v>
      </c>
      <c r="E171" s="10">
        <v>105.95</v>
      </c>
      <c r="F171" s="10">
        <v>107.83</v>
      </c>
      <c r="G171" s="10">
        <v>115.31</v>
      </c>
      <c r="H171" s="10">
        <v>154.06</v>
      </c>
      <c r="I171" s="10">
        <v>111.31</v>
      </c>
      <c r="J171" s="10">
        <v>124.35</v>
      </c>
      <c r="K171" s="10">
        <v>113.56</v>
      </c>
      <c r="L171" s="35">
        <v>153.97999999999999</v>
      </c>
      <c r="M171" s="35">
        <v>130.38</v>
      </c>
      <c r="N171" s="35">
        <v>114.15</v>
      </c>
      <c r="O171" s="46">
        <f t="shared" si="10"/>
        <v>119.03241751649672</v>
      </c>
      <c r="P171" s="47">
        <f t="shared" si="8"/>
        <v>-3.0886783882391213E-2</v>
      </c>
      <c r="Q171" s="26">
        <f t="shared" si="9"/>
        <v>1.9689006914826015</v>
      </c>
    </row>
    <row r="172" spans="2:17" x14ac:dyDescent="0.25">
      <c r="B172" s="32" t="s">
        <v>202</v>
      </c>
      <c r="C172" s="29">
        <v>137.79</v>
      </c>
      <c r="D172" s="10">
        <v>138.31</v>
      </c>
      <c r="E172" s="10">
        <v>105.95</v>
      </c>
      <c r="F172" s="10">
        <v>107.81</v>
      </c>
      <c r="G172" s="10">
        <v>115.29</v>
      </c>
      <c r="H172" s="10">
        <v>154.05000000000001</v>
      </c>
      <c r="I172" s="10">
        <v>111.72</v>
      </c>
      <c r="J172" s="10">
        <v>124.35</v>
      </c>
      <c r="K172" s="10">
        <v>113.56</v>
      </c>
      <c r="L172" s="35">
        <v>153.97999999999999</v>
      </c>
      <c r="M172" s="35">
        <v>130.38</v>
      </c>
      <c r="N172" s="35">
        <v>114.09</v>
      </c>
      <c r="O172" s="46">
        <f t="shared" si="10"/>
        <v>119.25908918216361</v>
      </c>
      <c r="P172" s="47">
        <f t="shared" si="8"/>
        <v>0.19042851552222767</v>
      </c>
      <c r="Q172" s="26">
        <f t="shared" si="9"/>
        <v>1.9390982574160009</v>
      </c>
    </row>
    <row r="173" spans="2:17" x14ac:dyDescent="0.25">
      <c r="B173" s="32" t="s">
        <v>203</v>
      </c>
      <c r="C173" s="29">
        <v>137.88999999999999</v>
      </c>
      <c r="D173" s="10">
        <v>139.53</v>
      </c>
      <c r="E173" s="10">
        <v>105.97</v>
      </c>
      <c r="F173" s="10">
        <v>108.9</v>
      </c>
      <c r="G173" s="10">
        <v>115.35</v>
      </c>
      <c r="H173" s="10">
        <v>153.69</v>
      </c>
      <c r="I173" s="10">
        <v>110.38</v>
      </c>
      <c r="J173" s="10">
        <v>124.55</v>
      </c>
      <c r="K173" s="10">
        <v>114.83</v>
      </c>
      <c r="L173" s="35">
        <v>156.61000000000001</v>
      </c>
      <c r="M173" s="35">
        <v>133.21</v>
      </c>
      <c r="N173" s="35">
        <v>114.09</v>
      </c>
      <c r="O173" s="46">
        <f t="shared" si="10"/>
        <v>119.49149270145969</v>
      </c>
      <c r="P173" s="47">
        <f t="shared" si="8"/>
        <v>0.19487279409043418</v>
      </c>
      <c r="Q173" s="26">
        <f t="shared" si="9"/>
        <v>2.5271321985741642</v>
      </c>
    </row>
    <row r="174" spans="2:17" x14ac:dyDescent="0.25">
      <c r="B174" s="32" t="s">
        <v>204</v>
      </c>
      <c r="C174" s="29">
        <v>137.94999999999999</v>
      </c>
      <c r="D174" s="10">
        <v>139.53</v>
      </c>
      <c r="E174" s="10">
        <v>105.97</v>
      </c>
      <c r="F174" s="10">
        <v>109.35</v>
      </c>
      <c r="G174" s="10">
        <v>115.35</v>
      </c>
      <c r="H174" s="10">
        <v>154.47</v>
      </c>
      <c r="I174" s="10">
        <v>110.41</v>
      </c>
      <c r="J174" s="10">
        <v>124.55</v>
      </c>
      <c r="K174" s="10">
        <v>114.83</v>
      </c>
      <c r="L174" s="35">
        <v>156.61000000000001</v>
      </c>
      <c r="M174" s="35">
        <v>133.21</v>
      </c>
      <c r="N174" s="35">
        <v>114.08</v>
      </c>
      <c r="O174" s="46">
        <f t="shared" si="10"/>
        <v>119.65468406318737</v>
      </c>
      <c r="P174" s="47">
        <f t="shared" si="8"/>
        <v>0.13657153161137986</v>
      </c>
      <c r="Q174" s="26">
        <f t="shared" si="9"/>
        <v>2.6631038405821079</v>
      </c>
    </row>
    <row r="175" spans="2:17" x14ac:dyDescent="0.25">
      <c r="B175" s="32" t="s">
        <v>205</v>
      </c>
      <c r="C175" s="29">
        <v>138.4</v>
      </c>
      <c r="D175" s="10">
        <v>139.63999999999999</v>
      </c>
      <c r="E175" s="10">
        <v>105.97</v>
      </c>
      <c r="F175" s="10">
        <v>109.5</v>
      </c>
      <c r="G175" s="10">
        <v>115.31</v>
      </c>
      <c r="H175" s="10">
        <v>155.19999999999999</v>
      </c>
      <c r="I175" s="10">
        <v>109.04</v>
      </c>
      <c r="J175" s="10">
        <v>124.55</v>
      </c>
      <c r="K175" s="10">
        <v>114.83</v>
      </c>
      <c r="L175" s="35">
        <v>156.61000000000001</v>
      </c>
      <c r="M175" s="35">
        <v>133.21</v>
      </c>
      <c r="N175" s="35">
        <v>114.17</v>
      </c>
      <c r="O175" s="46">
        <f t="shared" si="10"/>
        <v>119.55189662067589</v>
      </c>
      <c r="P175" s="47">
        <f t="shared" si="8"/>
        <v>-8.5903400536500876E-2</v>
      </c>
      <c r="Q175" s="26">
        <f t="shared" si="9"/>
        <v>2.1475310999439277</v>
      </c>
    </row>
    <row r="176" spans="2:17" x14ac:dyDescent="0.25">
      <c r="B176" s="32" t="s">
        <v>206</v>
      </c>
      <c r="C176" s="29">
        <v>138.74</v>
      </c>
      <c r="D176" s="10">
        <v>140.22</v>
      </c>
      <c r="E176" s="10">
        <v>106.25</v>
      </c>
      <c r="F176" s="10">
        <v>109.84</v>
      </c>
      <c r="G176" s="10">
        <v>115.38</v>
      </c>
      <c r="H176" s="10">
        <v>155.80000000000001</v>
      </c>
      <c r="I176" s="10">
        <v>109.56</v>
      </c>
      <c r="J176" s="10">
        <v>124.55</v>
      </c>
      <c r="K176" s="10">
        <v>114.83</v>
      </c>
      <c r="L176" s="35">
        <v>156.69999999999999</v>
      </c>
      <c r="M176" s="35">
        <v>133.21</v>
      </c>
      <c r="N176" s="35">
        <v>115.26</v>
      </c>
      <c r="O176" s="46">
        <f t="shared" si="10"/>
        <v>119.90356028794244</v>
      </c>
      <c r="P176" s="47">
        <f t="shared" si="8"/>
        <v>0.29415147497185873</v>
      </c>
      <c r="Q176" s="26">
        <f t="shared" si="9"/>
        <v>2.3172905723548709</v>
      </c>
    </row>
    <row r="177" spans="2:17" x14ac:dyDescent="0.25">
      <c r="B177" s="32" t="s">
        <v>207</v>
      </c>
      <c r="C177" s="29">
        <v>139.02000000000001</v>
      </c>
      <c r="D177" s="10">
        <v>140.69</v>
      </c>
      <c r="E177" s="10">
        <v>106.25</v>
      </c>
      <c r="F177" s="10">
        <v>109.57</v>
      </c>
      <c r="G177" s="10">
        <v>115.38</v>
      </c>
      <c r="H177" s="10">
        <v>157.47999999999999</v>
      </c>
      <c r="I177" s="10">
        <v>109.18</v>
      </c>
      <c r="J177" s="10">
        <v>124.55</v>
      </c>
      <c r="K177" s="10">
        <v>114.83</v>
      </c>
      <c r="L177" s="35">
        <v>156.69999999999999</v>
      </c>
      <c r="M177" s="35">
        <v>133.21</v>
      </c>
      <c r="N177" s="35">
        <v>115.2</v>
      </c>
      <c r="O177" s="46">
        <f t="shared" si="10"/>
        <v>119.84941911617678</v>
      </c>
      <c r="P177" s="47">
        <f t="shared" si="8"/>
        <v>-4.515393173951384E-2</v>
      </c>
      <c r="Q177" s="26">
        <f t="shared" si="9"/>
        <v>1.300600572959677</v>
      </c>
    </row>
    <row r="178" spans="2:17" x14ac:dyDescent="0.25">
      <c r="B178" s="32" t="s">
        <v>208</v>
      </c>
      <c r="C178" s="29">
        <v>139.31</v>
      </c>
      <c r="D178" s="10">
        <v>140.72</v>
      </c>
      <c r="E178" s="10">
        <v>106.25</v>
      </c>
      <c r="F178" s="10">
        <v>109.47</v>
      </c>
      <c r="G178" s="10">
        <v>115.36</v>
      </c>
      <c r="H178" s="10">
        <v>157.59</v>
      </c>
      <c r="I178" s="10">
        <v>110.24</v>
      </c>
      <c r="J178" s="10">
        <v>124.55</v>
      </c>
      <c r="K178" s="10">
        <v>114.83</v>
      </c>
      <c r="L178" s="35">
        <v>156.69999999999999</v>
      </c>
      <c r="M178" s="35">
        <v>133.21</v>
      </c>
      <c r="N178" s="35">
        <v>115.21</v>
      </c>
      <c r="O178" s="46">
        <f t="shared" si="10"/>
        <v>120.08001199760048</v>
      </c>
      <c r="P178" s="47">
        <f t="shared" si="8"/>
        <v>0.1924021685913862</v>
      </c>
      <c r="Q178" s="26">
        <f t="shared" si="9"/>
        <v>1.314254027498774</v>
      </c>
    </row>
    <row r="179" spans="2:17" x14ac:dyDescent="0.25">
      <c r="B179" s="32" t="s">
        <v>209</v>
      </c>
      <c r="C179" s="29">
        <v>139.52000000000001</v>
      </c>
      <c r="D179" s="10">
        <v>141.16999999999999</v>
      </c>
      <c r="E179" s="10">
        <v>105.1</v>
      </c>
      <c r="F179" s="10">
        <v>109.99</v>
      </c>
      <c r="G179" s="10">
        <v>123.99</v>
      </c>
      <c r="H179" s="10">
        <v>157.72999999999999</v>
      </c>
      <c r="I179" s="10">
        <v>110.25</v>
      </c>
      <c r="J179" s="10">
        <v>124.55</v>
      </c>
      <c r="K179" s="10">
        <v>114.83</v>
      </c>
      <c r="L179" s="35">
        <v>156.69999999999999</v>
      </c>
      <c r="M179" s="35">
        <v>128.77000000000001</v>
      </c>
      <c r="N179" s="35">
        <v>115.28</v>
      </c>
      <c r="O179" s="46">
        <f t="shared" si="10"/>
        <v>120.55564387122577</v>
      </c>
      <c r="P179" s="47">
        <f t="shared" si="8"/>
        <v>0.39609579122526545</v>
      </c>
      <c r="Q179" s="26">
        <f t="shared" si="9"/>
        <v>1.5439315410947336</v>
      </c>
    </row>
    <row r="180" spans="2:17" x14ac:dyDescent="0.25">
      <c r="B180" s="32" t="s">
        <v>210</v>
      </c>
      <c r="C180" s="29">
        <v>139.69</v>
      </c>
      <c r="D180" s="10">
        <v>141.22</v>
      </c>
      <c r="E180" s="10">
        <v>105.1</v>
      </c>
      <c r="F180" s="10">
        <v>110.11</v>
      </c>
      <c r="G180" s="10">
        <v>123.85</v>
      </c>
      <c r="H180" s="10">
        <v>159.16999999999999</v>
      </c>
      <c r="I180" s="10">
        <v>111.21</v>
      </c>
      <c r="J180" s="10">
        <v>124.55</v>
      </c>
      <c r="K180" s="10">
        <v>114.83</v>
      </c>
      <c r="L180" s="35">
        <v>156.69999999999999</v>
      </c>
      <c r="M180" s="35">
        <v>128.77000000000001</v>
      </c>
      <c r="N180" s="35">
        <v>115.27</v>
      </c>
      <c r="O180" s="46">
        <f t="shared" si="10"/>
        <v>120.82684863027394</v>
      </c>
      <c r="P180" s="47">
        <f t="shared" si="8"/>
        <v>0.22496230814201285</v>
      </c>
      <c r="Q180" s="26">
        <f t="shared" si="9"/>
        <v>1.6516671784955146</v>
      </c>
    </row>
    <row r="181" spans="2:17" x14ac:dyDescent="0.25">
      <c r="B181" s="32" t="s">
        <v>211</v>
      </c>
      <c r="C181" s="29">
        <v>139.77000000000001</v>
      </c>
      <c r="D181" s="10">
        <v>141.24</v>
      </c>
      <c r="E181" s="10">
        <v>105.1</v>
      </c>
      <c r="F181" s="10">
        <v>110.07</v>
      </c>
      <c r="G181" s="10">
        <v>123.84</v>
      </c>
      <c r="H181" s="10">
        <v>159.43</v>
      </c>
      <c r="I181" s="10">
        <v>111.09</v>
      </c>
      <c r="J181" s="10">
        <v>124.55</v>
      </c>
      <c r="K181" s="10">
        <v>114.83</v>
      </c>
      <c r="L181" s="35">
        <v>156.69999999999999</v>
      </c>
      <c r="M181" s="35">
        <v>128.77000000000001</v>
      </c>
      <c r="N181" s="35">
        <v>115.27</v>
      </c>
      <c r="O181" s="46">
        <f t="shared" si="10"/>
        <v>120.81400719856029</v>
      </c>
      <c r="P181" s="47">
        <f t="shared" si="8"/>
        <v>-1.0627962128638724E-2</v>
      </c>
      <c r="Q181" s="26">
        <f t="shared" si="9"/>
        <v>1.5469428650885222</v>
      </c>
    </row>
    <row r="182" spans="2:17" x14ac:dyDescent="0.25">
      <c r="B182" s="32" t="s">
        <v>212</v>
      </c>
      <c r="C182" s="29">
        <v>139.85</v>
      </c>
      <c r="D182" s="10">
        <v>141.62</v>
      </c>
      <c r="E182" s="10">
        <v>104.98</v>
      </c>
      <c r="F182" s="10">
        <v>109.87</v>
      </c>
      <c r="G182" s="10">
        <v>123.68</v>
      </c>
      <c r="H182" s="10">
        <v>159.58000000000001</v>
      </c>
      <c r="I182" s="10">
        <v>110.07</v>
      </c>
      <c r="J182" s="10">
        <v>124.6</v>
      </c>
      <c r="K182" s="10">
        <v>114.83</v>
      </c>
      <c r="L182" s="35">
        <v>156.69999999999999</v>
      </c>
      <c r="M182" s="35">
        <v>132.68</v>
      </c>
      <c r="N182" s="35">
        <v>115.27</v>
      </c>
      <c r="O182" s="46">
        <f t="shared" si="10"/>
        <v>120.65533293341331</v>
      </c>
      <c r="P182" s="47">
        <f t="shared" si="8"/>
        <v>-0.13133763942305168</v>
      </c>
      <c r="Q182" s="26">
        <f t="shared" si="9"/>
        <v>1.3321151481873461</v>
      </c>
    </row>
    <row r="183" spans="2:17" x14ac:dyDescent="0.25">
      <c r="B183" s="32" t="s">
        <v>213</v>
      </c>
      <c r="C183" s="29">
        <v>139.88999999999999</v>
      </c>
      <c r="D183" s="10">
        <v>141.44</v>
      </c>
      <c r="E183" s="10">
        <v>104.98</v>
      </c>
      <c r="F183" s="10">
        <v>109.82</v>
      </c>
      <c r="G183" s="10">
        <v>123.87</v>
      </c>
      <c r="H183" s="10">
        <v>159.63</v>
      </c>
      <c r="I183" s="10">
        <v>109.57</v>
      </c>
      <c r="J183" s="10">
        <v>124.6</v>
      </c>
      <c r="K183" s="10">
        <v>114.83</v>
      </c>
      <c r="L183" s="35">
        <v>156.69999999999999</v>
      </c>
      <c r="M183" s="35">
        <v>132.68</v>
      </c>
      <c r="N183" s="35">
        <v>115.34</v>
      </c>
      <c r="O183" s="46">
        <f t="shared" si="10"/>
        <v>120.56480503899216</v>
      </c>
      <c r="P183" s="47">
        <f t="shared" si="8"/>
        <v>-7.5030164204265448E-2</v>
      </c>
      <c r="Q183" s="26">
        <f t="shared" si="9"/>
        <v>1.2873699068432907</v>
      </c>
    </row>
    <row r="184" spans="2:17" x14ac:dyDescent="0.25">
      <c r="B184" s="32" t="s">
        <v>214</v>
      </c>
      <c r="C184" s="29">
        <v>140.22</v>
      </c>
      <c r="D184" s="10">
        <v>141.91</v>
      </c>
      <c r="E184" s="10">
        <v>104.98</v>
      </c>
      <c r="F184" s="10">
        <v>109.48</v>
      </c>
      <c r="G184" s="10">
        <v>124.01</v>
      </c>
      <c r="H184" s="10">
        <v>159.68</v>
      </c>
      <c r="I184" s="10">
        <v>110.22</v>
      </c>
      <c r="J184" s="10">
        <v>124.6</v>
      </c>
      <c r="K184" s="10">
        <v>114.83</v>
      </c>
      <c r="L184" s="35">
        <v>156.69999999999999</v>
      </c>
      <c r="M184" s="35">
        <v>132.68</v>
      </c>
      <c r="N184" s="35">
        <v>115.33</v>
      </c>
      <c r="O184" s="46">
        <f t="shared" si="10"/>
        <v>120.67026094781043</v>
      </c>
      <c r="P184" s="47">
        <f t="shared" si="8"/>
        <v>8.7468236509125219E-2</v>
      </c>
      <c r="Q184" s="26">
        <f t="shared" si="9"/>
        <v>1.1832823605514189</v>
      </c>
    </row>
    <row r="185" spans="2:17" x14ac:dyDescent="0.25">
      <c r="B185" s="32" t="s">
        <v>215</v>
      </c>
      <c r="C185" s="29">
        <v>140.4</v>
      </c>
      <c r="D185" s="10">
        <v>142.16</v>
      </c>
      <c r="E185" s="10">
        <v>105.43</v>
      </c>
      <c r="F185" s="10">
        <v>109.22</v>
      </c>
      <c r="G185" s="10">
        <v>124.02</v>
      </c>
      <c r="H185" s="10">
        <v>158.30000000000001</v>
      </c>
      <c r="I185" s="10">
        <v>109.02</v>
      </c>
      <c r="J185" s="10">
        <v>124.6</v>
      </c>
      <c r="K185" s="10">
        <v>114.88</v>
      </c>
      <c r="L185" s="35">
        <v>158.66999999999999</v>
      </c>
      <c r="M185" s="35">
        <v>136.54</v>
      </c>
      <c r="N185" s="35">
        <v>115.69</v>
      </c>
      <c r="O185" s="46">
        <f t="shared" si="10"/>
        <v>120.50557288542289</v>
      </c>
      <c r="P185" s="47">
        <f t="shared" si="8"/>
        <v>-0.13647775441437685</v>
      </c>
      <c r="Q185" s="26">
        <f t="shared" si="9"/>
        <v>0.8486630813934205</v>
      </c>
    </row>
    <row r="186" spans="2:17" x14ac:dyDescent="0.25">
      <c r="B186" s="32" t="s">
        <v>216</v>
      </c>
      <c r="C186" s="29">
        <v>140.59</v>
      </c>
      <c r="D186" s="10">
        <v>142.21</v>
      </c>
      <c r="E186" s="10">
        <v>105.43</v>
      </c>
      <c r="F186" s="10">
        <v>109.23</v>
      </c>
      <c r="G186" s="10">
        <v>124.34</v>
      </c>
      <c r="H186" s="10">
        <v>158.49</v>
      </c>
      <c r="I186" s="10">
        <v>108.59</v>
      </c>
      <c r="J186" s="10">
        <v>124.6</v>
      </c>
      <c r="K186" s="10">
        <v>114.88</v>
      </c>
      <c r="L186" s="35">
        <v>158.66999999999999</v>
      </c>
      <c r="M186" s="35">
        <v>136.54</v>
      </c>
      <c r="N186" s="35">
        <v>115.7</v>
      </c>
      <c r="O186" s="46">
        <f t="shared" si="10"/>
        <v>120.48611077784442</v>
      </c>
      <c r="P186" s="47">
        <f t="shared" si="8"/>
        <v>-1.6150379698191469E-2</v>
      </c>
      <c r="Q186" s="26">
        <f t="shared" si="9"/>
        <v>0.69485513347557781</v>
      </c>
    </row>
    <row r="187" spans="2:17" x14ac:dyDescent="0.25">
      <c r="B187" s="32" t="s">
        <v>217</v>
      </c>
      <c r="C187" s="29">
        <v>140.88</v>
      </c>
      <c r="D187" s="10">
        <v>142.21</v>
      </c>
      <c r="E187" s="10">
        <v>105.43</v>
      </c>
      <c r="F187" s="10">
        <v>108.94</v>
      </c>
      <c r="G187" s="10">
        <v>124.39</v>
      </c>
      <c r="H187" s="10">
        <v>158.69</v>
      </c>
      <c r="I187" s="10">
        <v>108.87</v>
      </c>
      <c r="J187" s="10">
        <v>124.6</v>
      </c>
      <c r="K187" s="10">
        <v>114.88</v>
      </c>
      <c r="L187" s="35">
        <v>158.66999999999999</v>
      </c>
      <c r="M187" s="35">
        <v>136.54</v>
      </c>
      <c r="N187" s="35">
        <v>115.7</v>
      </c>
      <c r="O187" s="46">
        <f t="shared" si="10"/>
        <v>120.51942011597679</v>
      </c>
      <c r="P187" s="47">
        <f t="shared" si="8"/>
        <v>2.7645790803046102E-2</v>
      </c>
      <c r="Q187" s="26">
        <f t="shared" si="9"/>
        <v>0.80929163204389276</v>
      </c>
    </row>
    <row r="188" spans="2:17" x14ac:dyDescent="0.25">
      <c r="B188" s="32" t="s">
        <v>218</v>
      </c>
      <c r="C188" s="29">
        <v>141.16999999999999</v>
      </c>
      <c r="D188" s="10">
        <v>142.19</v>
      </c>
      <c r="E188" s="10">
        <v>106.58</v>
      </c>
      <c r="F188" s="10">
        <v>108.85</v>
      </c>
      <c r="G188" s="10">
        <v>124.46</v>
      </c>
      <c r="H188" s="10">
        <v>158.76</v>
      </c>
      <c r="I188" s="10">
        <v>111.02</v>
      </c>
      <c r="J188" s="10">
        <v>124.6</v>
      </c>
      <c r="K188" s="10">
        <v>114.88</v>
      </c>
      <c r="L188" s="35">
        <v>158.66999999999999</v>
      </c>
      <c r="M188" s="35">
        <v>137.59</v>
      </c>
      <c r="N188" s="35">
        <v>115.71</v>
      </c>
      <c r="O188" s="46">
        <f t="shared" si="10"/>
        <v>121.02036592681461</v>
      </c>
      <c r="P188" s="47">
        <f t="shared" si="8"/>
        <v>0.41565567636797096</v>
      </c>
      <c r="Q188" s="26">
        <f t="shared" si="9"/>
        <v>0.93141991462990081</v>
      </c>
    </row>
    <row r="189" spans="2:17" x14ac:dyDescent="0.25">
      <c r="B189" s="32" t="s">
        <v>219</v>
      </c>
      <c r="C189" s="29">
        <v>141.51</v>
      </c>
      <c r="D189" s="10">
        <v>142.51</v>
      </c>
      <c r="E189" s="10">
        <v>106.58</v>
      </c>
      <c r="F189" s="10">
        <v>109.78</v>
      </c>
      <c r="G189" s="10">
        <v>124.44</v>
      </c>
      <c r="H189" s="10">
        <v>159.11000000000001</v>
      </c>
      <c r="I189" s="10">
        <v>110.15</v>
      </c>
      <c r="J189" s="10">
        <v>124.6</v>
      </c>
      <c r="K189" s="10">
        <v>114.88</v>
      </c>
      <c r="L189" s="35">
        <v>158.66999999999999</v>
      </c>
      <c r="M189" s="35">
        <v>137.59</v>
      </c>
      <c r="N189" s="35">
        <v>112.22</v>
      </c>
      <c r="O189" s="46">
        <f t="shared" si="10"/>
        <v>121.04840631873624</v>
      </c>
      <c r="P189" s="47">
        <f t="shared" si="8"/>
        <v>2.3169977802407631E-2</v>
      </c>
      <c r="Q189" s="26">
        <f t="shared" si="9"/>
        <v>1.0004113590214561</v>
      </c>
    </row>
    <row r="190" spans="2:17" x14ac:dyDescent="0.25">
      <c r="B190" s="32" t="s">
        <v>220</v>
      </c>
      <c r="C190" s="29">
        <v>141.41999999999999</v>
      </c>
      <c r="D190" s="10">
        <v>143.07</v>
      </c>
      <c r="E190" s="10">
        <v>106.58</v>
      </c>
      <c r="F190" s="10">
        <v>109.06</v>
      </c>
      <c r="G190" s="10">
        <v>124.51</v>
      </c>
      <c r="H190" s="10">
        <v>159.28</v>
      </c>
      <c r="I190" s="10">
        <v>111</v>
      </c>
      <c r="J190" s="10">
        <v>124.6</v>
      </c>
      <c r="K190" s="10">
        <v>114.88</v>
      </c>
      <c r="L190" s="35">
        <v>158.66999999999999</v>
      </c>
      <c r="M190" s="35">
        <v>137.59</v>
      </c>
      <c r="N190" s="35">
        <v>112.22</v>
      </c>
      <c r="O190" s="46">
        <f t="shared" si="10"/>
        <v>120.99675764847029</v>
      </c>
      <c r="P190" s="47">
        <f t="shared" si="8"/>
        <v>-4.2667782118461006E-2</v>
      </c>
      <c r="Q190" s="26">
        <f t="shared" si="9"/>
        <v>0.76344566894957733</v>
      </c>
    </row>
    <row r="191" spans="2:17" x14ac:dyDescent="0.25">
      <c r="B191" s="32" t="s">
        <v>221</v>
      </c>
      <c r="C191" s="29">
        <v>141.55000000000001</v>
      </c>
      <c r="D191" s="10">
        <v>142.97999999999999</v>
      </c>
      <c r="E191" s="10">
        <v>106.8</v>
      </c>
      <c r="F191" s="10">
        <v>109.33</v>
      </c>
      <c r="G191" s="10">
        <v>124.28</v>
      </c>
      <c r="H191" s="10">
        <v>161.44999999999999</v>
      </c>
      <c r="I191" s="10">
        <v>112.19</v>
      </c>
      <c r="J191" s="10">
        <v>124.72</v>
      </c>
      <c r="K191" s="10">
        <v>114.88</v>
      </c>
      <c r="L191" s="35">
        <v>158.66999999999999</v>
      </c>
      <c r="M191" s="35">
        <v>137.59</v>
      </c>
      <c r="N191" s="35">
        <v>112</v>
      </c>
      <c r="O191" s="46">
        <f t="shared" si="10"/>
        <v>121.36443311337732</v>
      </c>
      <c r="P191" s="47">
        <f t="shared" si="8"/>
        <v>0.30387216323202992</v>
      </c>
      <c r="Q191" s="26">
        <f t="shared" si="9"/>
        <v>0.67088459418413804</v>
      </c>
    </row>
    <row r="192" spans="2:17" x14ac:dyDescent="0.25">
      <c r="B192" s="32" t="s">
        <v>222</v>
      </c>
      <c r="C192" s="29">
        <v>141.46</v>
      </c>
      <c r="D192" s="10">
        <v>143.05000000000001</v>
      </c>
      <c r="E192" s="10">
        <v>106.8</v>
      </c>
      <c r="F192" s="10">
        <v>109.7</v>
      </c>
      <c r="G192" s="10">
        <v>124.25</v>
      </c>
      <c r="H192" s="10">
        <v>161.72</v>
      </c>
      <c r="I192" s="10">
        <v>112.55</v>
      </c>
      <c r="J192" s="10">
        <v>124.72</v>
      </c>
      <c r="K192" s="10">
        <v>114.88</v>
      </c>
      <c r="L192" s="35">
        <v>158.66999999999999</v>
      </c>
      <c r="M192" s="35">
        <v>137.59</v>
      </c>
      <c r="N192" s="35">
        <v>112.02</v>
      </c>
      <c r="O192" s="46">
        <f t="shared" si="10"/>
        <v>121.52704959008197</v>
      </c>
      <c r="P192" s="47">
        <f t="shared" si="8"/>
        <v>0.13399022475780983</v>
      </c>
      <c r="Q192" s="26">
        <f t="shared" si="9"/>
        <v>0.57950775655054976</v>
      </c>
    </row>
    <row r="193" spans="2:17" x14ac:dyDescent="0.25">
      <c r="B193" s="32" t="s">
        <v>223</v>
      </c>
      <c r="C193" s="29">
        <v>141.55000000000001</v>
      </c>
      <c r="D193" s="10">
        <v>143.13999999999999</v>
      </c>
      <c r="E193" s="10">
        <v>106.8</v>
      </c>
      <c r="F193" s="10">
        <v>109.39</v>
      </c>
      <c r="G193" s="10">
        <v>124.33</v>
      </c>
      <c r="H193" s="10">
        <v>161.72</v>
      </c>
      <c r="I193" s="10">
        <v>111.64</v>
      </c>
      <c r="J193" s="10">
        <v>124.72</v>
      </c>
      <c r="K193" s="10">
        <v>114.88</v>
      </c>
      <c r="L193" s="35">
        <v>158.66999999999999</v>
      </c>
      <c r="M193" s="35">
        <v>137.59</v>
      </c>
      <c r="N193" s="35">
        <v>102.82</v>
      </c>
      <c r="O193" s="46">
        <f t="shared" si="10"/>
        <v>120.86805638872224</v>
      </c>
      <c r="P193" s="47">
        <f t="shared" si="8"/>
        <v>-0.54226051202802872</v>
      </c>
      <c r="Q193" s="26">
        <f t="shared" si="9"/>
        <v>4.4737519609888102E-2</v>
      </c>
    </row>
    <row r="194" spans="2:17" x14ac:dyDescent="0.25">
      <c r="B194" s="32" t="s">
        <v>224</v>
      </c>
      <c r="C194" s="29">
        <v>141.69999999999999</v>
      </c>
      <c r="D194" s="10">
        <v>143.13999999999999</v>
      </c>
      <c r="E194" s="10">
        <v>108.05</v>
      </c>
      <c r="F194" s="10">
        <v>109.18</v>
      </c>
      <c r="G194" s="10">
        <v>124.39</v>
      </c>
      <c r="H194" s="10">
        <v>161.63</v>
      </c>
      <c r="I194" s="10">
        <v>111.86</v>
      </c>
      <c r="J194" s="10">
        <v>124.72</v>
      </c>
      <c r="K194" s="10">
        <v>115.77</v>
      </c>
      <c r="L194" s="35">
        <v>158.66999999999999</v>
      </c>
      <c r="M194" s="35">
        <v>138.44999999999999</v>
      </c>
      <c r="N194" s="35">
        <v>102.81</v>
      </c>
      <c r="O194" s="46">
        <f t="shared" si="10"/>
        <v>120.96467106578682</v>
      </c>
      <c r="P194" s="47">
        <f t="shared" si="8"/>
        <v>7.9934004029863781E-2</v>
      </c>
      <c r="Q194" s="26">
        <f t="shared" si="9"/>
        <v>0.25638164915945127</v>
      </c>
    </row>
    <row r="195" spans="2:17" x14ac:dyDescent="0.25">
      <c r="B195" s="32" t="s">
        <v>225</v>
      </c>
      <c r="C195" s="29">
        <v>141.75</v>
      </c>
      <c r="D195" s="10">
        <v>142.82</v>
      </c>
      <c r="E195" s="10">
        <v>108.05</v>
      </c>
      <c r="F195" s="10">
        <v>109.14</v>
      </c>
      <c r="G195" s="10">
        <v>124.49</v>
      </c>
      <c r="H195" s="10">
        <v>161.9</v>
      </c>
      <c r="I195" s="10">
        <v>112.55</v>
      </c>
      <c r="J195" s="10">
        <v>124.72</v>
      </c>
      <c r="K195" s="10">
        <v>115.77</v>
      </c>
      <c r="L195" s="35">
        <v>158.66999999999999</v>
      </c>
      <c r="M195" s="35">
        <v>138.44999999999999</v>
      </c>
      <c r="N195" s="35">
        <v>102.82</v>
      </c>
      <c r="O195" s="46">
        <f t="shared" si="10"/>
        <v>121.09670865826834</v>
      </c>
      <c r="P195" s="47">
        <f t="shared" si="8"/>
        <v>0.10915384741526306</v>
      </c>
      <c r="Q195" s="26">
        <f t="shared" si="9"/>
        <v>0.44117652668550683</v>
      </c>
    </row>
    <row r="196" spans="2:17" x14ac:dyDescent="0.25">
      <c r="B196" s="32" t="s">
        <v>226</v>
      </c>
      <c r="C196" s="29">
        <v>141.94</v>
      </c>
      <c r="D196" s="10">
        <v>142.85</v>
      </c>
      <c r="E196" s="10">
        <v>108.05</v>
      </c>
      <c r="F196" s="10">
        <v>109.2</v>
      </c>
      <c r="G196" s="10">
        <v>124.52</v>
      </c>
      <c r="H196" s="10">
        <v>161.9</v>
      </c>
      <c r="I196" s="10">
        <v>111.95</v>
      </c>
      <c r="J196" s="10">
        <v>124.72</v>
      </c>
      <c r="K196" s="10">
        <v>115.77</v>
      </c>
      <c r="L196" s="35">
        <v>158.66999999999999</v>
      </c>
      <c r="M196" s="35">
        <v>138.44999999999999</v>
      </c>
      <c r="N196" s="35">
        <v>102.82</v>
      </c>
      <c r="O196" s="46">
        <f t="shared" si="10"/>
        <v>121.04239352129574</v>
      </c>
      <c r="P196" s="47">
        <f t="shared" si="8"/>
        <v>-4.4852694655707417E-2</v>
      </c>
      <c r="Q196" s="26">
        <f t="shared" si="9"/>
        <v>0.30838797443742072</v>
      </c>
    </row>
    <row r="197" spans="2:17" x14ac:dyDescent="0.25">
      <c r="B197" s="32" t="s">
        <v>227</v>
      </c>
      <c r="C197" s="29">
        <v>141.94</v>
      </c>
      <c r="D197" s="10">
        <v>142.85</v>
      </c>
      <c r="E197" s="10">
        <v>108.05</v>
      </c>
      <c r="F197" s="10">
        <v>109.2</v>
      </c>
      <c r="G197" s="10">
        <v>124.52</v>
      </c>
      <c r="H197" s="10">
        <v>161.9</v>
      </c>
      <c r="I197" s="10">
        <v>111.95</v>
      </c>
      <c r="J197" s="10">
        <v>124.72</v>
      </c>
      <c r="K197" s="10">
        <v>115.77</v>
      </c>
      <c r="L197" s="35">
        <v>158.66999999999999</v>
      </c>
      <c r="M197" s="35">
        <v>138.44999999999999</v>
      </c>
      <c r="N197" s="35">
        <v>102.82</v>
      </c>
      <c r="O197" s="46">
        <f t="shared" si="10"/>
        <v>121.04239352129574</v>
      </c>
      <c r="P197" s="47">
        <f t="shared" si="8"/>
        <v>0</v>
      </c>
      <c r="Q197" s="26">
        <f t="shared" si="9"/>
        <v>0.44547370135591469</v>
      </c>
    </row>
    <row r="198" spans="2:17" x14ac:dyDescent="0.25">
      <c r="B198" s="32" t="s">
        <v>228</v>
      </c>
      <c r="C198" s="29">
        <v>142.46</v>
      </c>
      <c r="D198" s="10">
        <v>143.41999999999999</v>
      </c>
      <c r="E198" s="10">
        <v>108.05</v>
      </c>
      <c r="F198" s="10">
        <v>109.45</v>
      </c>
      <c r="G198" s="10">
        <v>124.47</v>
      </c>
      <c r="H198" s="10">
        <v>162.44</v>
      </c>
      <c r="I198" s="10">
        <v>111.97</v>
      </c>
      <c r="J198" s="10">
        <v>124.72</v>
      </c>
      <c r="K198" s="10">
        <v>116.17</v>
      </c>
      <c r="L198" s="35">
        <v>161.43</v>
      </c>
      <c r="M198" s="35">
        <v>138.44999999999999</v>
      </c>
      <c r="N198" s="35">
        <v>116.6</v>
      </c>
      <c r="O198" s="46">
        <f t="shared" ref="O198:O200" si="11">SUMPRODUCT(C198:N198,$C$8:$N$8 )/SUM($C$8:$N$8)</f>
        <v>121.90931613677263</v>
      </c>
      <c r="P198" s="47">
        <f t="shared" ref="P198:P200" si="12">(O198-O197)/O197*100</f>
        <v>0.71621403894691815</v>
      </c>
      <c r="Q198" s="26">
        <f t="shared" ref="Q198:Q200" si="13">(O198-O186)/O186*100</f>
        <v>1.1812194366140338</v>
      </c>
    </row>
    <row r="199" spans="2:17" x14ac:dyDescent="0.25">
      <c r="B199" s="32" t="s">
        <v>229</v>
      </c>
      <c r="C199" s="29">
        <v>142.38</v>
      </c>
      <c r="D199" s="10">
        <v>144.1</v>
      </c>
      <c r="E199" s="10">
        <v>108.05</v>
      </c>
      <c r="F199" s="10">
        <v>109.47</v>
      </c>
      <c r="G199" s="10">
        <v>124.5</v>
      </c>
      <c r="H199" s="10">
        <v>162.63999999999999</v>
      </c>
      <c r="I199" s="10">
        <v>111.37</v>
      </c>
      <c r="J199" s="10">
        <v>124.72</v>
      </c>
      <c r="K199" s="10">
        <v>116.17</v>
      </c>
      <c r="L199" s="35">
        <v>161.43</v>
      </c>
      <c r="M199" s="35">
        <v>138.44999999999999</v>
      </c>
      <c r="N199" s="35">
        <v>116.63</v>
      </c>
      <c r="O199" s="46">
        <f t="shared" si="11"/>
        <v>121.80559788042392</v>
      </c>
      <c r="P199" s="47">
        <f t="shared" si="12"/>
        <v>-8.5078203730016719E-2</v>
      </c>
      <c r="Q199" s="26">
        <f t="shared" si="13"/>
        <v>1.0671954471814027</v>
      </c>
    </row>
    <row r="200" spans="2:17" x14ac:dyDescent="0.25">
      <c r="B200" s="32" t="s">
        <v>230</v>
      </c>
      <c r="C200" s="29">
        <v>142.46</v>
      </c>
      <c r="D200" s="10">
        <v>144.09</v>
      </c>
      <c r="E200" s="10">
        <v>108.05</v>
      </c>
      <c r="F200" s="10">
        <v>109.41</v>
      </c>
      <c r="G200" s="10">
        <v>124.5</v>
      </c>
      <c r="H200" s="10">
        <v>162.63999999999999</v>
      </c>
      <c r="I200" s="10">
        <v>111.12</v>
      </c>
      <c r="J200" s="10">
        <v>124.72</v>
      </c>
      <c r="K200" s="10">
        <v>116.17</v>
      </c>
      <c r="L200" s="35">
        <v>161.43</v>
      </c>
      <c r="M200" s="35">
        <v>138.44999999999999</v>
      </c>
      <c r="N200" s="35">
        <v>116.61</v>
      </c>
      <c r="O200" s="46">
        <f t="shared" si="11"/>
        <v>121.75655668866227</v>
      </c>
      <c r="P200" s="47">
        <f t="shared" si="12"/>
        <v>-4.0261853818729341E-2</v>
      </c>
      <c r="Q200" s="26">
        <f t="shared" si="13"/>
        <v>0.60831972884040653</v>
      </c>
    </row>
    <row r="201" spans="2:17" x14ac:dyDescent="0.25">
      <c r="B201" s="32"/>
      <c r="C201" s="29"/>
      <c r="D201" s="10"/>
      <c r="E201" s="10"/>
      <c r="F201" s="10"/>
      <c r="G201" s="10"/>
      <c r="H201" s="10"/>
      <c r="I201" s="10"/>
      <c r="J201" s="10"/>
      <c r="K201" s="10"/>
      <c r="L201" s="35"/>
      <c r="M201" s="35"/>
      <c r="N201" s="35"/>
      <c r="O201" s="46"/>
      <c r="P201" s="47"/>
      <c r="Q201" s="26"/>
    </row>
  </sheetData>
  <autoFilter ref="B7:K80" xr:uid="{F15013A2-F6BF-49E3-908F-A6706A8F426A}"/>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Weights</vt:lpstr>
      <vt:lpstr>Monthly CPI data</vt:lpstr>
      <vt:lpstr>CPI_Value</vt:lpstr>
      <vt:lpstr>Weight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Reanata Ramsey</dc:creator>
  <cp:keywords/>
  <dc:description/>
  <cp:lastModifiedBy>Reanata Ramsey</cp:lastModifiedBy>
  <cp:revision/>
  <dcterms:created xsi:type="dcterms:W3CDTF">2026-03-24T20:05:09Z</dcterms:created>
  <dcterms:modified xsi:type="dcterms:W3CDTF">2026-05-26T20:31:58Z</dcterms:modified>
  <cp:category/>
  <cp:contentStatus/>
</cp:coreProperties>
</file>