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205" documentId="8_{589B4B05-D7FE-4C96-95C6-9A5CC0BCEED0}" xr6:coauthVersionLast="47" xr6:coauthVersionMax="47" xr10:uidLastSave="{F97D3598-2094-495C-AE6D-FC4522C8DC4D}"/>
  <bookViews>
    <workbookView xWindow="5484" yWindow="1392" windowWidth="17280" windowHeight="8880" firstSheet="1" activeTab="1" xr2:uid="{B0145D9E-83E0-4168-87CC-7D731A59BD59}"/>
  </bookViews>
  <sheets>
    <sheet name="Weights" sheetId="4" r:id="rId1"/>
    <sheet name="Monthly CPI data" sheetId="2" r:id="rId2"/>
  </sheets>
  <definedNames>
    <definedName name="_xlnm._FilterDatabase" localSheetId="1" hidden="1">'Monthly CPI data'!$A$7:$AA$203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2" i="2" l="1"/>
  <c r="L203" i="2"/>
  <c r="M203" i="2" s="1"/>
  <c r="L201" i="2"/>
  <c r="L200" i="2"/>
  <c r="L199" i="2"/>
  <c r="L198" i="2"/>
  <c r="L197" i="2"/>
  <c r="L196" i="2"/>
  <c r="L195" i="2"/>
  <c r="L194" i="2"/>
  <c r="M195" i="2" s="1"/>
  <c r="M196" i="2"/>
  <c r="L10" i="2"/>
  <c r="L11" i="2"/>
  <c r="L20" i="2"/>
  <c r="L23" i="2"/>
  <c r="L26" i="2"/>
  <c r="L29" i="2"/>
  <c r="L32" i="2"/>
  <c r="L35" i="2"/>
  <c r="L38" i="2"/>
  <c r="L41" i="2"/>
  <c r="L44" i="2"/>
  <c r="L47" i="2"/>
  <c r="L50" i="2"/>
  <c r="L53" i="2"/>
  <c r="L56" i="2"/>
  <c r="L59" i="2"/>
  <c r="L62" i="2"/>
  <c r="L65" i="2"/>
  <c r="L67" i="2"/>
  <c r="L68" i="2"/>
  <c r="L71" i="2"/>
  <c r="L74" i="2"/>
  <c r="L77" i="2"/>
  <c r="L80" i="2"/>
  <c r="L83" i="2"/>
  <c r="L86" i="2"/>
  <c r="L89"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N196" i="2" s="1"/>
  <c r="L185" i="2"/>
  <c r="L186" i="2"/>
  <c r="L187" i="2"/>
  <c r="L188" i="2"/>
  <c r="L189" i="2"/>
  <c r="L190" i="2"/>
  <c r="L191" i="2"/>
  <c r="L192" i="2"/>
  <c r="L193" i="2"/>
  <c r="L9" i="2"/>
  <c r="N198" i="2" l="1"/>
  <c r="N200" i="2"/>
  <c r="N199" i="2"/>
  <c r="N195" i="2"/>
  <c r="M197" i="2"/>
  <c r="M198" i="2"/>
  <c r="N202" i="2"/>
  <c r="M199" i="2"/>
  <c r="M200" i="2"/>
  <c r="N201" i="2"/>
  <c r="M194" i="2"/>
  <c r="N197" i="2"/>
  <c r="N194" i="2"/>
  <c r="M201" i="2"/>
  <c r="N203" i="2"/>
  <c r="M202" i="2"/>
  <c r="C14" i="4"/>
  <c r="N128" i="2" l="1"/>
  <c r="M128" i="2"/>
  <c r="M94" i="2"/>
  <c r="N65" i="2"/>
  <c r="N177" i="2"/>
  <c r="M177" i="2"/>
  <c r="N23" i="2"/>
  <c r="M100" i="2"/>
  <c r="N92" i="2"/>
  <c r="M110" i="2"/>
  <c r="N110" i="2"/>
  <c r="M11" i="2"/>
  <c r="M136" i="2"/>
  <c r="N136" i="2"/>
  <c r="N191" i="2"/>
  <c r="M191" i="2"/>
  <c r="M179" i="2"/>
  <c r="N179" i="2"/>
  <c r="N137" i="2"/>
  <c r="M137" i="2"/>
  <c r="M104" i="2"/>
  <c r="N104" i="2"/>
  <c r="N127" i="2"/>
  <c r="M127" i="2"/>
  <c r="N113" i="2"/>
  <c r="M113" i="2"/>
  <c r="N32" i="2"/>
  <c r="N188" i="2"/>
  <c r="M188" i="2"/>
  <c r="N180" i="2"/>
  <c r="M180" i="2"/>
  <c r="N146" i="2"/>
  <c r="M146" i="2"/>
  <c r="N163" i="2"/>
  <c r="M163" i="2"/>
  <c r="N181" i="2"/>
  <c r="M181" i="2"/>
  <c r="N117" i="2"/>
  <c r="M117" i="2"/>
  <c r="N183" i="2"/>
  <c r="M183" i="2"/>
  <c r="N143" i="2"/>
  <c r="M143" i="2"/>
  <c r="N145" i="2"/>
  <c r="M145" i="2"/>
  <c r="N155" i="2"/>
  <c r="M155" i="2"/>
  <c r="N173" i="2"/>
  <c r="M173" i="2"/>
  <c r="N109" i="2"/>
  <c r="M109" i="2"/>
  <c r="N53" i="2"/>
  <c r="M10" i="2"/>
  <c r="M101" i="2"/>
  <c r="N101" i="2"/>
  <c r="N83" i="2"/>
  <c r="M115" i="2"/>
  <c r="N115" i="2"/>
  <c r="M176" i="2"/>
  <c r="N176" i="2"/>
  <c r="M138" i="2"/>
  <c r="N138" i="2"/>
  <c r="M98" i="2"/>
  <c r="N98" i="2"/>
  <c r="N192" i="2"/>
  <c r="M192" i="2"/>
  <c r="M144" i="2"/>
  <c r="N144" i="2"/>
  <c r="N150" i="2"/>
  <c r="M150" i="2"/>
  <c r="M171" i="2"/>
  <c r="N185" i="2"/>
  <c r="M185" i="2"/>
  <c r="N121" i="2"/>
  <c r="M121" i="2"/>
  <c r="N38" i="2"/>
  <c r="M102" i="2"/>
  <c r="N56" i="2"/>
  <c r="M97" i="2"/>
  <c r="M124" i="2"/>
  <c r="N124" i="2"/>
  <c r="N119" i="2"/>
  <c r="M119" i="2"/>
  <c r="N130" i="2"/>
  <c r="M130" i="2"/>
  <c r="N147" i="2"/>
  <c r="M147" i="2"/>
  <c r="N165" i="2"/>
  <c r="M165" i="2"/>
  <c r="M167" i="2"/>
  <c r="N167" i="2"/>
  <c r="N161" i="2"/>
  <c r="M161" i="2"/>
  <c r="N156" i="2"/>
  <c r="M156" i="2"/>
  <c r="N129" i="2"/>
  <c r="M129" i="2"/>
  <c r="M125" i="2"/>
  <c r="N125" i="2"/>
  <c r="M140" i="2"/>
  <c r="N140" i="2"/>
  <c r="N166" i="2"/>
  <c r="M166" i="2"/>
  <c r="N80" i="2"/>
  <c r="M172" i="2"/>
  <c r="N172" i="2"/>
  <c r="N186" i="2"/>
  <c r="M186" i="2"/>
  <c r="N122" i="2"/>
  <c r="M122" i="2"/>
  <c r="N139" i="2"/>
  <c r="M139" i="2"/>
  <c r="N157" i="2"/>
  <c r="M157" i="2"/>
  <c r="N111" i="2"/>
  <c r="M111" i="2"/>
  <c r="M99" i="2"/>
  <c r="N86" i="2"/>
  <c r="N120" i="2"/>
  <c r="M120" i="2"/>
  <c r="N71" i="2"/>
  <c r="M103" i="2"/>
  <c r="M95" i="2"/>
  <c r="N95" i="2"/>
  <c r="N74" i="2"/>
  <c r="N62" i="2"/>
  <c r="M164" i="2"/>
  <c r="N164" i="2"/>
  <c r="M154" i="2"/>
  <c r="N154" i="2"/>
  <c r="M132" i="2"/>
  <c r="N132" i="2"/>
  <c r="M93" i="2"/>
  <c r="N116" i="2"/>
  <c r="M116" i="2"/>
  <c r="N108" i="2"/>
  <c r="M108" i="2"/>
  <c r="N134" i="2"/>
  <c r="M134" i="2"/>
  <c r="N151" i="2"/>
  <c r="M151" i="2"/>
  <c r="N169" i="2"/>
  <c r="M169" i="2"/>
  <c r="N105" i="2"/>
  <c r="M105" i="2"/>
  <c r="M189" i="2"/>
  <c r="N189" i="2"/>
  <c r="N47" i="2"/>
  <c r="N184" i="2"/>
  <c r="M184" i="2"/>
  <c r="M148" i="2"/>
  <c r="N148" i="2"/>
  <c r="M182" i="2"/>
  <c r="N182" i="2"/>
  <c r="M118" i="2"/>
  <c r="N118" i="2"/>
  <c r="M135" i="2"/>
  <c r="N135" i="2"/>
  <c r="M153" i="2"/>
  <c r="N153" i="2"/>
  <c r="M193" i="2"/>
  <c r="N193" i="2"/>
  <c r="N168" i="2"/>
  <c r="M168" i="2"/>
  <c r="N178" i="2"/>
  <c r="M178" i="2"/>
  <c r="N114" i="2"/>
  <c r="M114" i="2"/>
  <c r="N131" i="2"/>
  <c r="M131" i="2"/>
  <c r="N149" i="2"/>
  <c r="M149" i="2"/>
  <c r="N152" i="2"/>
  <c r="M152" i="2"/>
  <c r="M96" i="2"/>
  <c r="N142" i="2"/>
  <c r="M142" i="2"/>
  <c r="M175" i="2"/>
  <c r="N175" i="2"/>
  <c r="M160" i="2"/>
  <c r="N160" i="2"/>
  <c r="N170" i="2"/>
  <c r="M170" i="2"/>
  <c r="N106" i="2"/>
  <c r="M106" i="2"/>
  <c r="N123" i="2"/>
  <c r="M123" i="2"/>
  <c r="N141" i="2"/>
  <c r="M141" i="2"/>
  <c r="N44" i="2"/>
  <c r="N89" i="2"/>
  <c r="N35" i="2"/>
  <c r="M158" i="2"/>
  <c r="N158" i="2"/>
  <c r="N59" i="2"/>
  <c r="N77" i="2"/>
  <c r="N41" i="2"/>
  <c r="N190" i="2"/>
  <c r="M190" i="2"/>
  <c r="N68" i="2"/>
  <c r="N50" i="2"/>
  <c r="N112" i="2"/>
  <c r="M112" i="2"/>
  <c r="M162" i="2"/>
  <c r="N162" i="2"/>
  <c r="M187" i="2"/>
  <c r="N187" i="2"/>
  <c r="M107" i="2"/>
  <c r="N107" i="2"/>
  <c r="M133" i="2"/>
  <c r="N133" i="2"/>
  <c r="M174" i="2"/>
  <c r="N174" i="2"/>
  <c r="M126" i="2"/>
  <c r="N126" i="2"/>
  <c r="L8" i="2" l="1"/>
</calcChain>
</file>

<file path=xl/sharedStrings.xml><?xml version="1.0" encoding="utf-8"?>
<sst xmlns="http://schemas.openxmlformats.org/spreadsheetml/2006/main" count="790" uniqueCount="229">
  <si>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</si>
  <si>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</si>
  <si>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</si>
  <si>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</si>
  <si>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</si>
  <si>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</si>
  <si>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t>
  </si>
  <si>
    <t>02</t>
  </si>
  <si>
    <t>Clothing</t>
  </si>
  <si>
    <t>03</t>
  </si>
  <si>
    <t>Footwear &amp; Repairs to Footwear</t>
  </si>
  <si>
    <t>04</t>
  </si>
  <si>
    <t>Housing</t>
  </si>
  <si>
    <t>05</t>
  </si>
  <si>
    <t>Furniture</t>
  </si>
  <si>
    <t>06</t>
  </si>
  <si>
    <t>Transport &amp; Communication</t>
  </si>
  <si>
    <t>07</t>
  </si>
  <si>
    <t>Medical &amp; Personal Care</t>
  </si>
  <si>
    <t>08</t>
  </si>
  <si>
    <t>Education, Recreation &amp; Culture</t>
  </si>
  <si>
    <t>09</t>
  </si>
  <si>
    <t>Miscellaneous Goods &amp; Services</t>
  </si>
  <si>
    <t>All Items</t>
  </si>
  <si>
    <t>Guyana</t>
  </si>
  <si>
    <t>Monthly Consumer Price Index (CPI) by Expenditure Category (Index reference period December 2009= 100)</t>
  </si>
  <si>
    <t xml:space="preserve">This table shows the CPI values for each expenditure category on a monthly basis. </t>
  </si>
  <si>
    <t>All Items CPI</t>
  </si>
  <si>
    <t>Monthly Inflation
(t, t-1)</t>
  </si>
  <si>
    <t>Annual Inflation
(t, t-12)</t>
  </si>
  <si>
    <t>…</t>
  </si>
  <si>
    <t>Source: Compiled from the CPI Bulletins, Guyana. All Items CPI and inflation rates are calculated using higher-level aggregates and may differ slightly from national estimates due to rounding. "…" means data not available/reported.</t>
  </si>
  <si>
    <t>Updated: May 2026</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</si>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</sst>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style="thin">
        <color auto="1"/>
      </top>
      <bottom/>
      <diagonal/>
    </border>
    <border>
      <left/>
      <right style="hair">
        <color auto="1"/>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0">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168" fontId="8" fillId="0" borderId="8" xfId="0" applyNumberFormat="1" applyFont="1" applyBorder="1" applyAlignment="1">
      <alignment horizontal="center"/>
    </xf>
    <xf numFmtId="0" fontId="12" fillId="0" borderId="0" xfId="0" applyFont="1" applyAlignment="1">
      <alignment horizontal="left"/>
    </xf>
    <xf numFmtId="169" fontId="5" fillId="4" borderId="10"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1"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2" xfId="0" applyFont="1" applyFill="1" applyBorder="1" applyAlignment="1">
      <alignment horizontal="center"/>
    </xf>
    <xf numFmtId="168" fontId="8" fillId="0" borderId="14" xfId="0" applyNumberFormat="1" applyFont="1" applyBorder="1" applyAlignment="1">
      <alignment horizontal="center"/>
    </xf>
    <xf numFmtId="166" fontId="7" fillId="3" borderId="15" xfId="1" applyFont="1" applyFill="1" applyBorder="1" applyAlignment="1">
      <alignment horizontal="center" vertical="center" wrapText="1"/>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6" fontId="7" fillId="2" borderId="9" xfId="1" applyFont="1" applyFill="1" applyBorder="1" applyAlignment="1">
      <alignment horizontal="center" vertical="center" wrapText="1"/>
    </xf>
    <xf numFmtId="0" fontId="18" fillId="0" borderId="13" xfId="0" applyFont="1" applyBorder="1" applyAlignment="1">
      <alignment horizontal="center"/>
    </xf>
    <xf numFmtId="0" fontId="18" fillId="0" borderId="2" xfId="0" applyFont="1" applyBorder="1" applyAlignment="1">
      <alignment horizontal="center"/>
    </xf>
    <xf numFmtId="168" fontId="8" fillId="7" borderId="14" xfId="0" applyNumberFormat="1" applyFont="1" applyFill="1" applyBorder="1" applyAlignment="1">
      <alignment horizontal="center"/>
    </xf>
    <xf numFmtId="166" fontId="7" fillId="2" borderId="13" xfId="1" applyFont="1" applyFill="1" applyBorder="1" applyAlignment="1">
      <alignment horizontal="center" vertical="center" wrapText="1"/>
    </xf>
    <xf numFmtId="2" fontId="6" fillId="7" borderId="9" xfId="0" applyNumberFormat="1" applyFont="1" applyFill="1" applyBorder="1" applyAlignment="1">
      <alignment horizontal="centerContinuous"/>
    </xf>
    <xf numFmtId="166" fontId="7" fillId="5" borderId="9" xfId="1" applyFont="1" applyFill="1" applyBorder="1" applyAlignment="1">
      <alignment horizontal="center" vertical="center" wrapText="1"/>
    </xf>
    <xf numFmtId="166" fontId="7" fillId="6" borderId="9" xfId="1" applyFont="1" applyFill="1" applyBorder="1" applyAlignment="1">
      <alignment horizontal="center" vertical="center" wrapText="1"/>
    </xf>
    <xf numFmtId="166" fontId="7" fillId="7" borderId="9" xfId="1" applyFont="1" applyFill="1" applyBorder="1" applyAlignment="1">
      <alignment horizontal="center" vertical="center" wrapText="1"/>
    </xf>
    <xf numFmtId="1" fontId="6" fillId="7" borderId="9" xfId="0" applyNumberFormat="1" applyFont="1" applyFill="1" applyBorder="1" applyAlignment="1">
      <alignment horizontal="center"/>
    </xf>
    <xf numFmtId="166" fontId="7" fillId="6" borderId="13" xfId="1" applyFont="1" applyFill="1" applyBorder="1" applyAlignment="1">
      <alignment horizontal="center" vertical="center" wrapText="1"/>
    </xf>
    <xf numFmtId="166" fontId="7" fillId="6" borderId="2" xfId="1" applyFont="1" applyFill="1" applyBorder="1" applyAlignment="1">
      <alignment horizontal="center" vertical="center" wrapText="1"/>
    </xf>
    <xf numFmtId="0" fontId="6" fillId="2" borderId="9" xfId="0" applyFont="1" applyFill="1" applyBorder="1" applyAlignment="1">
      <alignment horizontal="center" vertical="center" wrapText="1"/>
    </xf>
    <xf numFmtId="168" fontId="6" fillId="2" borderId="9" xfId="0" applyNumberFormat="1" applyFont="1" applyFill="1" applyBorder="1" applyAlignment="1">
      <alignment horizontal="center" vertical="center"/>
    </xf>
    <xf numFmtId="0" fontId="4" fillId="0" borderId="9" xfId="0" quotePrefix="1" applyFont="1" applyBorder="1" applyAlignment="1">
      <alignment horizontal="center" wrapText="1"/>
    </xf>
    <xf numFmtId="0" fontId="4" fillId="0" borderId="9" xfId="0" applyFont="1" applyBorder="1" applyAlignment="1">
      <alignment wrapText="1"/>
    </xf>
    <xf numFmtId="2" fontId="4" fillId="0" borderId="9" xfId="0" applyNumberFormat="1" applyFont="1" applyBorder="1" applyAlignment="1">
      <alignment horizontal="centerContinuous"/>
    </xf>
    <xf numFmtId="0" fontId="6" fillId="0" borderId="9" xfId="0" applyFont="1" applyBorder="1" applyAlignment="1">
      <alignment wrapText="1"/>
    </xf>
    <xf numFmtId="2" fontId="6" fillId="0" borderId="9" xfId="0" applyNumberFormat="1" applyFont="1" applyBorder="1" applyAlignment="1">
      <alignment horizontal="center"/>
    </xf>
    <xf numFmtId="166" fontId="7" fillId="3" borderId="9"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4"/>
  <sheetViews>
    <sheetView showGridLines="0" workbookViewId="0">
      <selection activeCell="B10" sqref="B10"/>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1" t="s">
        <v>1</v>
      </c>
    </row>
    <row r="3" spans="1:3" x14ac:dyDescent="0.25">
      <c r="A3" s="11"/>
    </row>
    <row r="4" spans="1:3" ht="47.4" customHeight="1" x14ac:dyDescent="0.25">
      <c r="A4" s="42" t="s">
        <v>2</v>
      </c>
      <c r="B4" s="42" t="s">
        <v>3</v>
      </c>
      <c r="C4" s="43" t="s">
        <v>4</v>
      </c>
    </row>
    <row r="5" spans="1:3" ht="19.95" customHeight="1" x14ac:dyDescent="0.3">
      <c r="A5" s="44" t="s">
        <v>5</v>
      </c>
      <c r="B5" s="45" t="s">
        <v>6</v>
      </c>
      <c r="C5" s="46">
        <v>338.16115864895238</v>
      </c>
    </row>
    <row r="6" spans="1:3" ht="19.95" customHeight="1" x14ac:dyDescent="0.3">
      <c r="A6" s="44" t="s">
        <v>7</v>
      </c>
      <c r="B6" s="45" t="s">
        <v>8</v>
      </c>
      <c r="C6" s="46">
        <v>15.361808311932142</v>
      </c>
    </row>
    <row r="7" spans="1:3" ht="19.95" customHeight="1" x14ac:dyDescent="0.3">
      <c r="A7" s="44" t="s">
        <v>9</v>
      </c>
      <c r="B7" s="45" t="s">
        <v>10</v>
      </c>
      <c r="C7" s="46">
        <v>7.8223136781403459</v>
      </c>
    </row>
    <row r="8" spans="1:3" ht="19.95" customHeight="1" x14ac:dyDescent="0.3">
      <c r="A8" s="44" t="s">
        <v>11</v>
      </c>
      <c r="B8" s="45" t="s">
        <v>12</v>
      </c>
      <c r="C8" s="46">
        <v>286.35401285002712</v>
      </c>
    </row>
    <row r="9" spans="1:3" ht="34.200000000000003" customHeight="1" x14ac:dyDescent="0.3">
      <c r="A9" s="44" t="s">
        <v>13</v>
      </c>
      <c r="B9" s="45" t="s">
        <v>14</v>
      </c>
      <c r="C9" s="46">
        <v>72.110048195681003</v>
      </c>
    </row>
    <row r="10" spans="1:3" ht="19.95" customHeight="1" x14ac:dyDescent="0.3">
      <c r="A10" s="44" t="s">
        <v>15</v>
      </c>
      <c r="B10" s="45" t="s">
        <v>16</v>
      </c>
      <c r="C10" s="46">
        <v>178.12130762226693</v>
      </c>
    </row>
    <row r="11" spans="1:3" ht="30.6" customHeight="1" x14ac:dyDescent="0.3">
      <c r="A11" s="44" t="s">
        <v>17</v>
      </c>
      <c r="B11" s="45" t="s">
        <v>18</v>
      </c>
      <c r="C11" s="46">
        <v>8.9575628317354248</v>
      </c>
    </row>
    <row r="12" spans="1:3" ht="19.95" customHeight="1" x14ac:dyDescent="0.3">
      <c r="A12" s="44" t="s">
        <v>19</v>
      </c>
      <c r="B12" s="45" t="s">
        <v>20</v>
      </c>
      <c r="C12" s="46">
        <v>36.857954620920211</v>
      </c>
    </row>
    <row r="13" spans="1:3" ht="19.95" customHeight="1" x14ac:dyDescent="0.3">
      <c r="A13" s="44" t="s">
        <v>21</v>
      </c>
      <c r="B13" s="45" t="s">
        <v>22</v>
      </c>
      <c r="C13" s="46">
        <v>56.253833240344228</v>
      </c>
    </row>
    <row r="14" spans="1:3" s="4" customFormat="1" ht="19.95" customHeight="1" x14ac:dyDescent="0.3">
      <c r="A14" s="44"/>
      <c r="B14" s="47" t="s">
        <v>23</v>
      </c>
      <c r="C14" s="48">
        <f>SUM(C5:C13)</f>
        <v>999.99999999999977</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N203"/>
  <sheetViews>
    <sheetView showGridLines="0" tabSelected="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2" width="17.6640625" style="5" customWidth="1"/>
    <col min="13" max="14" width="15.6640625" style="5" customWidth="1"/>
    <col min="15" max="27" width="17.6640625" style="6" customWidth="1"/>
    <col min="28" max="16384" width="8.88671875" style="6"/>
  </cols>
  <sheetData>
    <row r="1" spans="2:14" ht="22.95" customHeight="1" x14ac:dyDescent="0.3">
      <c r="B1" s="12" t="s">
        <v>24</v>
      </c>
      <c r="C1" s="13"/>
      <c r="D1" s="13"/>
      <c r="E1" s="13"/>
      <c r="F1" s="13"/>
      <c r="G1" s="14"/>
      <c r="H1" s="14"/>
      <c r="I1" s="14"/>
      <c r="J1" s="14"/>
      <c r="K1" s="14"/>
      <c r="L1" s="14"/>
      <c r="M1" s="14"/>
      <c r="N1" s="15"/>
    </row>
    <row r="2" spans="2:14" ht="17.399999999999999" x14ac:dyDescent="0.3">
      <c r="B2" s="16" t="s">
        <v>25</v>
      </c>
      <c r="C2" s="17"/>
      <c r="D2" s="17"/>
      <c r="E2" s="17"/>
      <c r="F2" s="17"/>
      <c r="G2" s="18"/>
      <c r="H2" s="18"/>
      <c r="I2" s="18"/>
      <c r="J2" s="18"/>
      <c r="K2" s="18"/>
      <c r="L2" s="18"/>
      <c r="M2" s="18"/>
      <c r="N2" s="19"/>
    </row>
    <row r="3" spans="2:14" x14ac:dyDescent="0.25">
      <c r="B3" s="20" t="s">
        <v>26</v>
      </c>
      <c r="C3" s="17"/>
      <c r="D3" s="17"/>
      <c r="E3" s="17"/>
      <c r="F3" s="17"/>
      <c r="G3" s="18"/>
      <c r="H3" s="18"/>
      <c r="I3" s="18"/>
      <c r="J3" s="18"/>
      <c r="K3" s="18"/>
      <c r="L3" s="18"/>
      <c r="M3" s="18"/>
      <c r="N3" s="19"/>
    </row>
    <row r="4" spans="2:14" x14ac:dyDescent="0.25">
      <c r="B4" s="21" t="s">
        <v>31</v>
      </c>
      <c r="C4" s="17"/>
      <c r="D4" s="17"/>
      <c r="E4" s="17"/>
      <c r="F4" s="17"/>
      <c r="G4" s="18"/>
      <c r="H4" s="18"/>
      <c r="I4" s="18"/>
      <c r="J4" s="18"/>
      <c r="K4" s="18"/>
      <c r="L4" s="18"/>
      <c r="M4" s="18"/>
      <c r="N4" s="19"/>
    </row>
    <row r="5" spans="2:14" x14ac:dyDescent="0.25">
      <c r="B5" s="21" t="s">
        <v>32</v>
      </c>
      <c r="C5" s="17"/>
      <c r="D5" s="17"/>
      <c r="E5" s="17"/>
      <c r="F5" s="17"/>
      <c r="G5" s="18"/>
      <c r="H5" s="18"/>
      <c r="I5" s="18"/>
      <c r="J5" s="18"/>
      <c r="K5" s="18"/>
      <c r="L5" s="18"/>
      <c r="M5" s="18"/>
      <c r="N5" s="19"/>
    </row>
    <row r="6" spans="2:14" x14ac:dyDescent="0.25">
      <c r="B6" s="22"/>
      <c r="C6" s="23"/>
      <c r="D6" s="23"/>
      <c r="E6" s="23"/>
      <c r="F6" s="23"/>
      <c r="G6" s="24"/>
      <c r="H6" s="24"/>
      <c r="I6" s="24"/>
      <c r="J6" s="24"/>
      <c r="K6" s="24"/>
      <c r="L6" s="24"/>
      <c r="M6" s="24"/>
      <c r="N6" s="25"/>
    </row>
    <row r="7" spans="2:14" s="8" customFormat="1" ht="100.95" customHeight="1" x14ac:dyDescent="0.3">
      <c r="B7" s="30" t="s">
        <v>228</v>
      </c>
      <c r="C7" s="27" t="s">
        <v>6</v>
      </c>
      <c r="D7" s="49" t="s">
        <v>8</v>
      </c>
      <c r="E7" s="49" t="s">
        <v>10</v>
      </c>
      <c r="F7" s="49" t="s">
        <v>12</v>
      </c>
      <c r="G7" s="49" t="s">
        <v>14</v>
      </c>
      <c r="H7" s="49" t="s">
        <v>16</v>
      </c>
      <c r="I7" s="49" t="s">
        <v>18</v>
      </c>
      <c r="J7" s="49" t="s">
        <v>20</v>
      </c>
      <c r="K7" s="49" t="s">
        <v>22</v>
      </c>
      <c r="L7" s="36" t="s">
        <v>27</v>
      </c>
      <c r="M7" s="37" t="s">
        <v>28</v>
      </c>
      <c r="N7" s="38" t="s">
        <v>29</v>
      </c>
    </row>
    <row r="8" spans="2:14" s="8" customFormat="1" ht="15.6" x14ac:dyDescent="0.3">
      <c r="B8" s="34" t="s">
        <v>4</v>
      </c>
      <c r="C8" s="35">
        <v>338.16115864895238</v>
      </c>
      <c r="D8" s="35">
        <v>15.361808311932142</v>
      </c>
      <c r="E8" s="35">
        <v>7.8223136781403459</v>
      </c>
      <c r="F8" s="35">
        <v>286.35401285002712</v>
      </c>
      <c r="G8" s="35">
        <v>72.110048195681003</v>
      </c>
      <c r="H8" s="35">
        <v>178.12130762226693</v>
      </c>
      <c r="I8" s="35">
        <v>8.9575628317354248</v>
      </c>
      <c r="J8" s="35">
        <v>36.857954620920211</v>
      </c>
      <c r="K8" s="35">
        <v>56.253833240344228</v>
      </c>
      <c r="L8" s="39">
        <f ca="1">SUM($C$8:$N$8)</f>
        <v>999.9</v>
      </c>
      <c r="M8" s="40"/>
      <c r="N8" s="33"/>
    </row>
    <row r="9" spans="2:14" x14ac:dyDescent="0.25">
      <c r="B9" s="31" t="s">
        <v>33</v>
      </c>
      <c r="C9" s="28">
        <v>98.7</v>
      </c>
      <c r="D9" s="9">
        <v>100</v>
      </c>
      <c r="E9" s="9">
        <v>101.2</v>
      </c>
      <c r="F9" s="9">
        <v>100.1</v>
      </c>
      <c r="G9" s="9">
        <v>100.6</v>
      </c>
      <c r="H9" s="9">
        <v>99.2</v>
      </c>
      <c r="I9" s="9">
        <v>100.1</v>
      </c>
      <c r="J9" s="9">
        <v>102.3</v>
      </c>
      <c r="K9" s="9">
        <v>100.8</v>
      </c>
      <c r="L9" s="26">
        <f>SUMPRODUCT(C9:K9,$C$8:$K$8)/SUM($C$8:$K$8)</f>
        <v>99.62985377277829</v>
      </c>
      <c r="M9" s="41"/>
      <c r="N9" s="33"/>
    </row>
    <row r="10" spans="2:14" x14ac:dyDescent="0.25">
      <c r="B10" s="32" t="s">
        <v>34</v>
      </c>
      <c r="C10" s="29">
        <v>101.9</v>
      </c>
      <c r="D10" s="10">
        <v>99.9</v>
      </c>
      <c r="E10" s="10">
        <v>101.2</v>
      </c>
      <c r="F10" s="10">
        <v>100.1</v>
      </c>
      <c r="G10" s="10">
        <v>100.5</v>
      </c>
      <c r="H10" s="10">
        <v>99.2</v>
      </c>
      <c r="I10" s="10">
        <v>100.1</v>
      </c>
      <c r="J10" s="10">
        <v>103.3</v>
      </c>
      <c r="K10" s="10">
        <v>100.7</v>
      </c>
      <c r="L10" s="26">
        <f t="shared" ref="L10:L71" si="0">SUMPRODUCT(C10:K10,$C$8:$K$8)/SUM($C$8:$K$8)</f>
        <v>100.73445486610107</v>
      </c>
      <c r="M10" s="26">
        <f>(L10-L9)/L9*100</f>
        <v>1.1087049227654224</v>
      </c>
      <c r="N10" s="33"/>
    </row>
    <row r="11" spans="2:14" x14ac:dyDescent="0.25">
      <c r="B11" s="32" t="s">
        <v>35</v>
      </c>
      <c r="C11" s="29">
        <v>101.3</v>
      </c>
      <c r="D11" s="10">
        <v>100.4</v>
      </c>
      <c r="E11" s="10">
        <v>100.5</v>
      </c>
      <c r="F11" s="10">
        <v>99.9</v>
      </c>
      <c r="G11" s="10">
        <v>100.3</v>
      </c>
      <c r="H11" s="10">
        <v>99.1</v>
      </c>
      <c r="I11" s="10">
        <v>100.7</v>
      </c>
      <c r="J11" s="10">
        <v>102.3</v>
      </c>
      <c r="K11" s="10">
        <v>101.9</v>
      </c>
      <c r="L11" s="26">
        <f t="shared" si="0"/>
        <v>100.48027969548811</v>
      </c>
      <c r="M11" s="26">
        <f t="shared" ref="M11" si="1">(L11-L10)/L10*100</f>
        <v>-0.25232197955587665</v>
      </c>
      <c r="N11" s="33"/>
    </row>
    <row r="12" spans="2:14" x14ac:dyDescent="0.25">
      <c r="B12" s="32" t="s">
        <v>36</v>
      </c>
      <c r="C12" s="29" t="s">
        <v>30</v>
      </c>
      <c r="D12" s="10" t="s">
        <v>30</v>
      </c>
      <c r="E12" s="10" t="s">
        <v>30</v>
      </c>
      <c r="F12" s="10" t="s">
        <v>30</v>
      </c>
      <c r="G12" s="10" t="s">
        <v>30</v>
      </c>
      <c r="H12" s="10" t="s">
        <v>30</v>
      </c>
      <c r="I12" s="10" t="s">
        <v>30</v>
      </c>
      <c r="J12" s="10" t="s">
        <v>30</v>
      </c>
      <c r="K12" s="10" t="s">
        <v>30</v>
      </c>
      <c r="L12" s="26" t="s">
        <v>30</v>
      </c>
      <c r="M12" s="26"/>
      <c r="N12" s="33"/>
    </row>
    <row r="13" spans="2:14" x14ac:dyDescent="0.25">
      <c r="B13" s="32" t="s">
        <v>37</v>
      </c>
      <c r="C13" s="29" t="s">
        <v>30</v>
      </c>
      <c r="D13" s="10" t="s">
        <v>30</v>
      </c>
      <c r="E13" s="10" t="s">
        <v>30</v>
      </c>
      <c r="F13" s="10" t="s">
        <v>30</v>
      </c>
      <c r="G13" s="10" t="s">
        <v>30</v>
      </c>
      <c r="H13" s="10" t="s">
        <v>30</v>
      </c>
      <c r="I13" s="10" t="s">
        <v>30</v>
      </c>
      <c r="J13" s="10" t="s">
        <v>30</v>
      </c>
      <c r="K13" s="10" t="s">
        <v>30</v>
      </c>
      <c r="L13" s="26" t="s">
        <v>30</v>
      </c>
      <c r="M13" s="26"/>
      <c r="N13" s="33"/>
    </row>
    <row r="14" spans="2:14" x14ac:dyDescent="0.25">
      <c r="B14" s="32" t="s">
        <v>38</v>
      </c>
      <c r="C14" s="29" t="s">
        <v>30</v>
      </c>
      <c r="D14" s="10" t="s">
        <v>30</v>
      </c>
      <c r="E14" s="10" t="s">
        <v>30</v>
      </c>
      <c r="F14" s="10" t="s">
        <v>30</v>
      </c>
      <c r="G14" s="10" t="s">
        <v>30</v>
      </c>
      <c r="H14" s="10" t="s">
        <v>30</v>
      </c>
      <c r="I14" s="10" t="s">
        <v>30</v>
      </c>
      <c r="J14" s="10" t="s">
        <v>30</v>
      </c>
      <c r="K14" s="10" t="s">
        <v>30</v>
      </c>
      <c r="L14" s="26" t="s">
        <v>30</v>
      </c>
      <c r="M14" s="26"/>
      <c r="N14" s="33"/>
    </row>
    <row r="15" spans="2:14" x14ac:dyDescent="0.25">
      <c r="B15" s="32" t="s">
        <v>39</v>
      </c>
      <c r="C15" s="29" t="s">
        <v>30</v>
      </c>
      <c r="D15" s="10" t="s">
        <v>30</v>
      </c>
      <c r="E15" s="10" t="s">
        <v>30</v>
      </c>
      <c r="F15" s="10" t="s">
        <v>30</v>
      </c>
      <c r="G15" s="10" t="s">
        <v>30</v>
      </c>
      <c r="H15" s="10" t="s">
        <v>30</v>
      </c>
      <c r="I15" s="10" t="s">
        <v>30</v>
      </c>
      <c r="J15" s="10" t="s">
        <v>30</v>
      </c>
      <c r="K15" s="10" t="s">
        <v>30</v>
      </c>
      <c r="L15" s="26" t="s">
        <v>30</v>
      </c>
      <c r="M15" s="26"/>
      <c r="N15" s="33"/>
    </row>
    <row r="16" spans="2:14" x14ac:dyDescent="0.25">
      <c r="B16" s="32" t="s">
        <v>40</v>
      </c>
      <c r="C16" s="29" t="s">
        <v>30</v>
      </c>
      <c r="D16" s="10" t="s">
        <v>30</v>
      </c>
      <c r="E16" s="10" t="s">
        <v>30</v>
      </c>
      <c r="F16" s="10" t="s">
        <v>30</v>
      </c>
      <c r="G16" s="10" t="s">
        <v>30</v>
      </c>
      <c r="H16" s="10" t="s">
        <v>30</v>
      </c>
      <c r="I16" s="10" t="s">
        <v>30</v>
      </c>
      <c r="J16" s="10" t="s">
        <v>30</v>
      </c>
      <c r="K16" s="10" t="s">
        <v>30</v>
      </c>
      <c r="L16" s="26" t="s">
        <v>30</v>
      </c>
      <c r="M16" s="26"/>
      <c r="N16" s="33"/>
    </row>
    <row r="17" spans="2:14" x14ac:dyDescent="0.25">
      <c r="B17" s="32" t="s">
        <v>41</v>
      </c>
      <c r="C17" s="29" t="s">
        <v>30</v>
      </c>
      <c r="D17" s="10" t="s">
        <v>30</v>
      </c>
      <c r="E17" s="10" t="s">
        <v>30</v>
      </c>
      <c r="F17" s="10" t="s">
        <v>30</v>
      </c>
      <c r="G17" s="10" t="s">
        <v>30</v>
      </c>
      <c r="H17" s="10" t="s">
        <v>30</v>
      </c>
      <c r="I17" s="10" t="s">
        <v>30</v>
      </c>
      <c r="J17" s="10" t="s">
        <v>30</v>
      </c>
      <c r="K17" s="10" t="s">
        <v>30</v>
      </c>
      <c r="L17" s="26" t="s">
        <v>30</v>
      </c>
      <c r="M17" s="26"/>
      <c r="N17" s="33"/>
    </row>
    <row r="18" spans="2:14" x14ac:dyDescent="0.25">
      <c r="B18" s="32" t="s">
        <v>42</v>
      </c>
      <c r="C18" s="29" t="s">
        <v>30</v>
      </c>
      <c r="D18" s="10" t="s">
        <v>30</v>
      </c>
      <c r="E18" s="10" t="s">
        <v>30</v>
      </c>
      <c r="F18" s="10" t="s">
        <v>30</v>
      </c>
      <c r="G18" s="10" t="s">
        <v>30</v>
      </c>
      <c r="H18" s="10" t="s">
        <v>30</v>
      </c>
      <c r="I18" s="10" t="s">
        <v>30</v>
      </c>
      <c r="J18" s="10" t="s">
        <v>30</v>
      </c>
      <c r="K18" s="10" t="s">
        <v>30</v>
      </c>
      <c r="L18" s="26" t="s">
        <v>30</v>
      </c>
      <c r="M18" s="26"/>
      <c r="N18" s="33"/>
    </row>
    <row r="19" spans="2:14" x14ac:dyDescent="0.25">
      <c r="B19" s="32" t="s">
        <v>43</v>
      </c>
      <c r="C19" s="29" t="s">
        <v>30</v>
      </c>
      <c r="D19" s="10" t="s">
        <v>30</v>
      </c>
      <c r="E19" s="10" t="s">
        <v>30</v>
      </c>
      <c r="F19" s="10" t="s">
        <v>30</v>
      </c>
      <c r="G19" s="10" t="s">
        <v>30</v>
      </c>
      <c r="H19" s="10" t="s">
        <v>30</v>
      </c>
      <c r="I19" s="10" t="s">
        <v>30</v>
      </c>
      <c r="J19" s="10" t="s">
        <v>30</v>
      </c>
      <c r="K19" s="10" t="s">
        <v>30</v>
      </c>
      <c r="L19" s="26" t="s">
        <v>30</v>
      </c>
      <c r="M19" s="26"/>
      <c r="N19" s="33"/>
    </row>
    <row r="20" spans="2:14" x14ac:dyDescent="0.25">
      <c r="B20" s="32" t="s">
        <v>44</v>
      </c>
      <c r="C20" s="29">
        <v>110.4</v>
      </c>
      <c r="D20" s="10">
        <v>99.3</v>
      </c>
      <c r="E20" s="10">
        <v>100.5</v>
      </c>
      <c r="F20" s="10">
        <v>99.7</v>
      </c>
      <c r="G20" s="10">
        <v>99.2</v>
      </c>
      <c r="H20" s="10">
        <v>104.8</v>
      </c>
      <c r="I20" s="10">
        <v>101.4</v>
      </c>
      <c r="J20" s="10">
        <v>102</v>
      </c>
      <c r="K20" s="10">
        <v>102</v>
      </c>
      <c r="L20" s="26">
        <f t="shared" si="0"/>
        <v>104.42018613883211</v>
      </c>
      <c r="M20" s="26"/>
      <c r="N20" s="33"/>
    </row>
    <row r="21" spans="2:14" x14ac:dyDescent="0.25">
      <c r="B21" s="32" t="s">
        <v>45</v>
      </c>
      <c r="C21" s="29" t="s">
        <v>30</v>
      </c>
      <c r="D21" s="10" t="s">
        <v>30</v>
      </c>
      <c r="E21" s="10" t="s">
        <v>30</v>
      </c>
      <c r="F21" s="10" t="s">
        <v>30</v>
      </c>
      <c r="G21" s="10" t="s">
        <v>30</v>
      </c>
      <c r="H21" s="10" t="s">
        <v>30</v>
      </c>
      <c r="I21" s="10" t="s">
        <v>30</v>
      </c>
      <c r="J21" s="10" t="s">
        <v>30</v>
      </c>
      <c r="K21" s="10" t="s">
        <v>30</v>
      </c>
      <c r="L21" s="26" t="s">
        <v>30</v>
      </c>
      <c r="M21" s="26" t="s">
        <v>30</v>
      </c>
      <c r="N21" s="33"/>
    </row>
    <row r="22" spans="2:14" x14ac:dyDescent="0.25">
      <c r="B22" s="32" t="s">
        <v>46</v>
      </c>
      <c r="C22" s="29" t="s">
        <v>30</v>
      </c>
      <c r="D22" s="10" t="s">
        <v>30</v>
      </c>
      <c r="E22" s="10" t="s">
        <v>30</v>
      </c>
      <c r="F22" s="10" t="s">
        <v>30</v>
      </c>
      <c r="G22" s="10" t="s">
        <v>30</v>
      </c>
      <c r="H22" s="10" t="s">
        <v>30</v>
      </c>
      <c r="I22" s="10" t="s">
        <v>30</v>
      </c>
      <c r="J22" s="10" t="s">
        <v>30</v>
      </c>
      <c r="K22" s="10" t="s">
        <v>30</v>
      </c>
      <c r="L22" s="26" t="s">
        <v>30</v>
      </c>
      <c r="M22" s="26" t="s">
        <v>30</v>
      </c>
      <c r="N22" s="33"/>
    </row>
    <row r="23" spans="2:14" x14ac:dyDescent="0.25">
      <c r="B23" s="32" t="s">
        <v>47</v>
      </c>
      <c r="C23" s="29">
        <v>112.6</v>
      </c>
      <c r="D23" s="10">
        <v>97.2</v>
      </c>
      <c r="E23" s="10">
        <v>98</v>
      </c>
      <c r="F23" s="10">
        <v>99.8</v>
      </c>
      <c r="G23" s="10">
        <v>100</v>
      </c>
      <c r="H23" s="10">
        <v>112.3</v>
      </c>
      <c r="I23" s="10">
        <v>99.7</v>
      </c>
      <c r="J23" s="10">
        <v>103.1</v>
      </c>
      <c r="K23" s="10">
        <v>102.6</v>
      </c>
      <c r="L23" s="26">
        <f t="shared" si="0"/>
        <v>106.59362654643121</v>
      </c>
      <c r="M23" s="26"/>
      <c r="N23" s="33">
        <f t="shared" ref="N23:N83" si="2">(L23-L11)/L11*100</f>
        <v>6.0841260289780141</v>
      </c>
    </row>
    <row r="24" spans="2:14" x14ac:dyDescent="0.25">
      <c r="B24" s="32" t="s">
        <v>48</v>
      </c>
      <c r="C24" s="29" t="s">
        <v>30</v>
      </c>
      <c r="D24" s="10" t="s">
        <v>30</v>
      </c>
      <c r="E24" s="10" t="s">
        <v>30</v>
      </c>
      <c r="F24" s="10" t="s">
        <v>30</v>
      </c>
      <c r="G24" s="10" t="s">
        <v>30</v>
      </c>
      <c r="H24" s="10" t="s">
        <v>30</v>
      </c>
      <c r="I24" s="10" t="s">
        <v>30</v>
      </c>
      <c r="J24" s="10" t="s">
        <v>30</v>
      </c>
      <c r="K24" s="10" t="s">
        <v>30</v>
      </c>
      <c r="L24" s="26" t="s">
        <v>30</v>
      </c>
      <c r="M24" s="26"/>
      <c r="N24" s="33"/>
    </row>
    <row r="25" spans="2:14" x14ac:dyDescent="0.25">
      <c r="B25" s="32" t="s">
        <v>49</v>
      </c>
      <c r="C25" s="29" t="s">
        <v>30</v>
      </c>
      <c r="D25" s="10" t="s">
        <v>30</v>
      </c>
      <c r="E25" s="10" t="s">
        <v>30</v>
      </c>
      <c r="F25" s="10" t="s">
        <v>30</v>
      </c>
      <c r="G25" s="10" t="s">
        <v>30</v>
      </c>
      <c r="H25" s="10" t="s">
        <v>30</v>
      </c>
      <c r="I25" s="10" t="s">
        <v>30</v>
      </c>
      <c r="J25" s="10" t="s">
        <v>30</v>
      </c>
      <c r="K25" s="10" t="s">
        <v>30</v>
      </c>
      <c r="L25" s="26" t="s">
        <v>30</v>
      </c>
      <c r="M25" s="26"/>
      <c r="N25" s="33"/>
    </row>
    <row r="26" spans="2:14" x14ac:dyDescent="0.25">
      <c r="B26" s="32" t="s">
        <v>50</v>
      </c>
      <c r="C26" s="29">
        <v>113.4</v>
      </c>
      <c r="D26" s="10">
        <v>99.3</v>
      </c>
      <c r="E26" s="10">
        <v>102.8</v>
      </c>
      <c r="F26" s="10">
        <v>100.7</v>
      </c>
      <c r="G26" s="10">
        <v>99.8</v>
      </c>
      <c r="H26" s="10">
        <v>115.2</v>
      </c>
      <c r="I26" s="10">
        <v>99.8</v>
      </c>
      <c r="J26" s="10">
        <v>102.9</v>
      </c>
      <c r="K26" s="10">
        <v>103.8</v>
      </c>
      <c r="L26" s="26">
        <f t="shared" si="0"/>
        <v>107.75483953573838</v>
      </c>
      <c r="M26" s="26"/>
      <c r="N26" s="33"/>
    </row>
    <row r="27" spans="2:14" x14ac:dyDescent="0.25">
      <c r="B27" s="32" t="s">
        <v>51</v>
      </c>
      <c r="C27" s="29" t="s">
        <v>30</v>
      </c>
      <c r="D27" s="10" t="s">
        <v>30</v>
      </c>
      <c r="E27" s="10" t="s">
        <v>30</v>
      </c>
      <c r="F27" s="10" t="s">
        <v>30</v>
      </c>
      <c r="G27" s="10" t="s">
        <v>30</v>
      </c>
      <c r="H27" s="10" t="s">
        <v>30</v>
      </c>
      <c r="I27" s="10" t="s">
        <v>30</v>
      </c>
      <c r="J27" s="10" t="s">
        <v>30</v>
      </c>
      <c r="K27" s="10" t="s">
        <v>30</v>
      </c>
      <c r="L27" s="26" t="s">
        <v>30</v>
      </c>
      <c r="M27" s="26"/>
      <c r="N27" s="33"/>
    </row>
    <row r="28" spans="2:14" x14ac:dyDescent="0.25">
      <c r="B28" s="32" t="s">
        <v>52</v>
      </c>
      <c r="C28" s="29" t="s">
        <v>30</v>
      </c>
      <c r="D28" s="10" t="s">
        <v>30</v>
      </c>
      <c r="E28" s="10" t="s">
        <v>30</v>
      </c>
      <c r="F28" s="10" t="s">
        <v>30</v>
      </c>
      <c r="G28" s="10" t="s">
        <v>30</v>
      </c>
      <c r="H28" s="10" t="s">
        <v>30</v>
      </c>
      <c r="I28" s="10" t="s">
        <v>30</v>
      </c>
      <c r="J28" s="10" t="s">
        <v>30</v>
      </c>
      <c r="K28" s="10" t="s">
        <v>30</v>
      </c>
      <c r="L28" s="26" t="s">
        <v>30</v>
      </c>
      <c r="M28" s="26"/>
      <c r="N28" s="33"/>
    </row>
    <row r="29" spans="2:14" x14ac:dyDescent="0.25">
      <c r="B29" s="32" t="s">
        <v>53</v>
      </c>
      <c r="C29" s="29">
        <v>115.6</v>
      </c>
      <c r="D29" s="10">
        <v>100.5</v>
      </c>
      <c r="E29" s="10">
        <v>103.1</v>
      </c>
      <c r="F29" s="10">
        <v>100.8</v>
      </c>
      <c r="G29" s="10">
        <v>100.8</v>
      </c>
      <c r="H29" s="10">
        <v>113.8</v>
      </c>
      <c r="I29" s="10">
        <v>100.7</v>
      </c>
      <c r="J29" s="10">
        <v>102.6</v>
      </c>
      <c r="K29" s="10">
        <v>104.7</v>
      </c>
      <c r="L29" s="26">
        <f t="shared" si="0"/>
        <v>108.41858343773194</v>
      </c>
      <c r="M29" s="26"/>
      <c r="N29" s="33"/>
    </row>
    <row r="30" spans="2:14" x14ac:dyDescent="0.25">
      <c r="B30" s="32" t="s">
        <v>54</v>
      </c>
      <c r="C30" s="29" t="s">
        <v>30</v>
      </c>
      <c r="D30" s="10" t="s">
        <v>30</v>
      </c>
      <c r="E30" s="10" t="s">
        <v>30</v>
      </c>
      <c r="F30" s="10" t="s">
        <v>30</v>
      </c>
      <c r="G30" s="10" t="s">
        <v>30</v>
      </c>
      <c r="H30" s="10" t="s">
        <v>30</v>
      </c>
      <c r="I30" s="10" t="s">
        <v>30</v>
      </c>
      <c r="J30" s="10" t="s">
        <v>30</v>
      </c>
      <c r="K30" s="10" t="s">
        <v>30</v>
      </c>
      <c r="L30" s="26" t="s">
        <v>30</v>
      </c>
      <c r="M30" s="26"/>
      <c r="N30" s="33"/>
    </row>
    <row r="31" spans="2:14" x14ac:dyDescent="0.25">
      <c r="B31" s="32" t="s">
        <v>55</v>
      </c>
      <c r="C31" s="29" t="s">
        <v>30</v>
      </c>
      <c r="D31" s="10" t="s">
        <v>30</v>
      </c>
      <c r="E31" s="10" t="s">
        <v>30</v>
      </c>
      <c r="F31" s="10" t="s">
        <v>30</v>
      </c>
      <c r="G31" s="10" t="s">
        <v>30</v>
      </c>
      <c r="H31" s="10" t="s">
        <v>30</v>
      </c>
      <c r="I31" s="10" t="s">
        <v>30</v>
      </c>
      <c r="J31" s="10" t="s">
        <v>30</v>
      </c>
      <c r="K31" s="10" t="s">
        <v>30</v>
      </c>
      <c r="L31" s="26" t="s">
        <v>30</v>
      </c>
      <c r="M31" s="26"/>
      <c r="N31" s="33"/>
    </row>
    <row r="32" spans="2:14" x14ac:dyDescent="0.25">
      <c r="B32" s="32" t="s">
        <v>56</v>
      </c>
      <c r="C32" s="29">
        <v>113.2</v>
      </c>
      <c r="D32" s="10">
        <v>101.8</v>
      </c>
      <c r="E32" s="10">
        <v>103.5</v>
      </c>
      <c r="F32" s="10">
        <v>100.4</v>
      </c>
      <c r="G32" s="10">
        <v>101.1</v>
      </c>
      <c r="H32" s="10">
        <v>115.5</v>
      </c>
      <c r="I32" s="10">
        <v>101.3</v>
      </c>
      <c r="J32" s="10">
        <v>98.7</v>
      </c>
      <c r="K32" s="10">
        <v>107</v>
      </c>
      <c r="L32" s="26">
        <f t="shared" si="0"/>
        <v>107.831005896658</v>
      </c>
      <c r="M32" s="26"/>
      <c r="N32" s="33">
        <f t="shared" si="2"/>
        <v>3.2664371554471541</v>
      </c>
    </row>
    <row r="33" spans="2:14" x14ac:dyDescent="0.25">
      <c r="B33" s="32" t="s">
        <v>57</v>
      </c>
      <c r="C33" s="29" t="s">
        <v>30</v>
      </c>
      <c r="D33" s="10" t="s">
        <v>30</v>
      </c>
      <c r="E33" s="10" t="s">
        <v>30</v>
      </c>
      <c r="F33" s="10" t="s">
        <v>30</v>
      </c>
      <c r="G33" s="10" t="s">
        <v>30</v>
      </c>
      <c r="H33" s="10" t="s">
        <v>30</v>
      </c>
      <c r="I33" s="10" t="s">
        <v>30</v>
      </c>
      <c r="J33" s="10" t="s">
        <v>30</v>
      </c>
      <c r="K33" s="10" t="s">
        <v>30</v>
      </c>
      <c r="L33" s="26" t="s">
        <v>30</v>
      </c>
      <c r="M33" s="26"/>
      <c r="N33" s="33"/>
    </row>
    <row r="34" spans="2:14" x14ac:dyDescent="0.25">
      <c r="B34" s="32" t="s">
        <v>58</v>
      </c>
      <c r="C34" s="29" t="s">
        <v>30</v>
      </c>
      <c r="D34" s="10" t="s">
        <v>30</v>
      </c>
      <c r="E34" s="10" t="s">
        <v>30</v>
      </c>
      <c r="F34" s="10" t="s">
        <v>30</v>
      </c>
      <c r="G34" s="10" t="s">
        <v>30</v>
      </c>
      <c r="H34" s="10" t="s">
        <v>30</v>
      </c>
      <c r="I34" s="10" t="s">
        <v>30</v>
      </c>
      <c r="J34" s="10" t="s">
        <v>30</v>
      </c>
      <c r="K34" s="10" t="s">
        <v>30</v>
      </c>
      <c r="L34" s="26" t="s">
        <v>30</v>
      </c>
      <c r="M34" s="26"/>
      <c r="N34" s="33"/>
    </row>
    <row r="35" spans="2:14" x14ac:dyDescent="0.25">
      <c r="B35" s="32" t="s">
        <v>59</v>
      </c>
      <c r="C35" s="29">
        <v>113.4</v>
      </c>
      <c r="D35" s="10">
        <v>100.7</v>
      </c>
      <c r="E35" s="10">
        <v>103.1</v>
      </c>
      <c r="F35" s="10">
        <v>100.5</v>
      </c>
      <c r="G35" s="10">
        <v>101</v>
      </c>
      <c r="H35" s="10">
        <v>115.1</v>
      </c>
      <c r="I35" s="10">
        <v>101.4</v>
      </c>
      <c r="J35" s="10">
        <v>98.7</v>
      </c>
      <c r="K35" s="10">
        <v>107.9</v>
      </c>
      <c r="L35" s="26">
        <f t="shared" si="0"/>
        <v>107.88031129338941</v>
      </c>
      <c r="M35" s="26"/>
      <c r="N35" s="33">
        <f t="shared" si="2"/>
        <v>1.2070935089141874</v>
      </c>
    </row>
    <row r="36" spans="2:14" x14ac:dyDescent="0.25">
      <c r="B36" s="32" t="s">
        <v>60</v>
      </c>
      <c r="C36" s="29" t="s">
        <v>30</v>
      </c>
      <c r="D36" s="10" t="s">
        <v>30</v>
      </c>
      <c r="E36" s="10" t="s">
        <v>30</v>
      </c>
      <c r="F36" s="10" t="s">
        <v>30</v>
      </c>
      <c r="G36" s="10" t="s">
        <v>30</v>
      </c>
      <c r="H36" s="10" t="s">
        <v>30</v>
      </c>
      <c r="I36" s="10" t="s">
        <v>30</v>
      </c>
      <c r="J36" s="10" t="s">
        <v>30</v>
      </c>
      <c r="K36" s="10" t="s">
        <v>30</v>
      </c>
      <c r="L36" s="26" t="s">
        <v>30</v>
      </c>
      <c r="M36" s="26"/>
      <c r="N36" s="33"/>
    </row>
    <row r="37" spans="2:14" x14ac:dyDescent="0.25">
      <c r="B37" s="32" t="s">
        <v>61</v>
      </c>
      <c r="C37" s="29" t="s">
        <v>30</v>
      </c>
      <c r="D37" s="10" t="s">
        <v>30</v>
      </c>
      <c r="E37" s="10" t="s">
        <v>30</v>
      </c>
      <c r="F37" s="10" t="s">
        <v>30</v>
      </c>
      <c r="G37" s="10" t="s">
        <v>30</v>
      </c>
      <c r="H37" s="10" t="s">
        <v>30</v>
      </c>
      <c r="I37" s="10" t="s">
        <v>30</v>
      </c>
      <c r="J37" s="10" t="s">
        <v>30</v>
      </c>
      <c r="K37" s="10" t="s">
        <v>30</v>
      </c>
      <c r="L37" s="26" t="s">
        <v>30</v>
      </c>
      <c r="M37" s="26"/>
      <c r="N37" s="33"/>
    </row>
    <row r="38" spans="2:14" x14ac:dyDescent="0.25">
      <c r="B38" s="32" t="s">
        <v>62</v>
      </c>
      <c r="C38" s="29">
        <v>118.3</v>
      </c>
      <c r="D38" s="10">
        <v>102</v>
      </c>
      <c r="E38" s="10">
        <v>105.6</v>
      </c>
      <c r="F38" s="10">
        <v>100.4</v>
      </c>
      <c r="G38" s="10">
        <v>100.8</v>
      </c>
      <c r="H38" s="10">
        <v>116.2</v>
      </c>
      <c r="I38" s="10">
        <v>107.5</v>
      </c>
      <c r="J38" s="10">
        <v>98.5</v>
      </c>
      <c r="K38" s="10">
        <v>108.4</v>
      </c>
      <c r="L38" s="26">
        <f t="shared" si="0"/>
        <v>109.80509959220008</v>
      </c>
      <c r="M38" s="26"/>
      <c r="N38" s="33">
        <f t="shared" si="2"/>
        <v>1.9027080967270138</v>
      </c>
    </row>
    <row r="39" spans="2:14" x14ac:dyDescent="0.25">
      <c r="B39" s="32" t="s">
        <v>63</v>
      </c>
      <c r="C39" s="29" t="s">
        <v>30</v>
      </c>
      <c r="D39" s="10" t="s">
        <v>30</v>
      </c>
      <c r="E39" s="10" t="s">
        <v>30</v>
      </c>
      <c r="F39" s="10" t="s">
        <v>30</v>
      </c>
      <c r="G39" s="10" t="s">
        <v>30</v>
      </c>
      <c r="H39" s="10" t="s">
        <v>30</v>
      </c>
      <c r="I39" s="10" t="s">
        <v>30</v>
      </c>
      <c r="J39" s="10" t="s">
        <v>30</v>
      </c>
      <c r="K39" s="10" t="s">
        <v>30</v>
      </c>
      <c r="L39" s="26" t="s">
        <v>30</v>
      </c>
      <c r="M39" s="26"/>
      <c r="N39" s="33"/>
    </row>
    <row r="40" spans="2:14" x14ac:dyDescent="0.25">
      <c r="B40" s="32" t="s">
        <v>64</v>
      </c>
      <c r="C40" s="29" t="s">
        <v>30</v>
      </c>
      <c r="D40" s="10" t="s">
        <v>30</v>
      </c>
      <c r="E40" s="10" t="s">
        <v>30</v>
      </c>
      <c r="F40" s="10" t="s">
        <v>30</v>
      </c>
      <c r="G40" s="10" t="s">
        <v>30</v>
      </c>
      <c r="H40" s="10" t="s">
        <v>30</v>
      </c>
      <c r="I40" s="10" t="s">
        <v>30</v>
      </c>
      <c r="J40" s="10" t="s">
        <v>30</v>
      </c>
      <c r="K40" s="10" t="s">
        <v>30</v>
      </c>
      <c r="L40" s="26" t="s">
        <v>30</v>
      </c>
      <c r="M40" s="26"/>
      <c r="N40" s="33"/>
    </row>
    <row r="41" spans="2:14" x14ac:dyDescent="0.25">
      <c r="B41" s="32" t="s">
        <v>65</v>
      </c>
      <c r="C41" s="29">
        <v>122.1</v>
      </c>
      <c r="D41" s="10">
        <v>99.6</v>
      </c>
      <c r="E41" s="10">
        <v>104.2</v>
      </c>
      <c r="F41" s="10">
        <v>100.3</v>
      </c>
      <c r="G41" s="10">
        <v>100.4</v>
      </c>
      <c r="H41" s="10">
        <v>115.1</v>
      </c>
      <c r="I41" s="10">
        <v>109.3</v>
      </c>
      <c r="J41" s="10">
        <v>98.5</v>
      </c>
      <c r="K41" s="10">
        <v>110</v>
      </c>
      <c r="L41" s="26">
        <f t="shared" si="0"/>
        <v>110.89500930330198</v>
      </c>
      <c r="M41" s="26"/>
      <c r="N41" s="33">
        <f t="shared" si="2"/>
        <v>2.2841341281610839</v>
      </c>
    </row>
    <row r="42" spans="2:14" x14ac:dyDescent="0.25">
      <c r="B42" s="32" t="s">
        <v>66</v>
      </c>
      <c r="C42" s="29" t="s">
        <v>30</v>
      </c>
      <c r="D42" s="10" t="s">
        <v>30</v>
      </c>
      <c r="E42" s="10" t="s">
        <v>30</v>
      </c>
      <c r="F42" s="10" t="s">
        <v>30</v>
      </c>
      <c r="G42" s="10" t="s">
        <v>30</v>
      </c>
      <c r="H42" s="10" t="s">
        <v>30</v>
      </c>
      <c r="I42" s="10" t="s">
        <v>30</v>
      </c>
      <c r="J42" s="10" t="s">
        <v>30</v>
      </c>
      <c r="K42" s="10" t="s">
        <v>30</v>
      </c>
      <c r="L42" s="26" t="s">
        <v>30</v>
      </c>
      <c r="M42" s="26"/>
      <c r="N42" s="33"/>
    </row>
    <row r="43" spans="2:14" x14ac:dyDescent="0.25">
      <c r="B43" s="32" t="s">
        <v>67</v>
      </c>
      <c r="C43" s="29" t="s">
        <v>30</v>
      </c>
      <c r="D43" s="10" t="s">
        <v>30</v>
      </c>
      <c r="E43" s="10" t="s">
        <v>30</v>
      </c>
      <c r="F43" s="10" t="s">
        <v>30</v>
      </c>
      <c r="G43" s="10" t="s">
        <v>30</v>
      </c>
      <c r="H43" s="10" t="s">
        <v>30</v>
      </c>
      <c r="I43" s="10" t="s">
        <v>30</v>
      </c>
      <c r="J43" s="10" t="s">
        <v>30</v>
      </c>
      <c r="K43" s="10" t="s">
        <v>30</v>
      </c>
      <c r="L43" s="26" t="s">
        <v>30</v>
      </c>
      <c r="M43" s="26"/>
      <c r="N43" s="33"/>
    </row>
    <row r="44" spans="2:14" x14ac:dyDescent="0.25">
      <c r="B44" s="32" t="s">
        <v>68</v>
      </c>
      <c r="C44" s="29">
        <v>124</v>
      </c>
      <c r="D44" s="10">
        <v>98</v>
      </c>
      <c r="E44" s="10">
        <v>104.6</v>
      </c>
      <c r="F44" s="10">
        <v>100.7</v>
      </c>
      <c r="G44" s="10">
        <v>100.6</v>
      </c>
      <c r="H44" s="10">
        <v>114.6</v>
      </c>
      <c r="I44" s="10">
        <v>111.7</v>
      </c>
      <c r="J44" s="10">
        <v>98.4</v>
      </c>
      <c r="K44" s="10">
        <v>111</v>
      </c>
      <c r="L44" s="26">
        <f t="shared" si="0"/>
        <v>111.63003468644959</v>
      </c>
      <c r="M44" s="26"/>
      <c r="N44" s="33">
        <f t="shared" si="2"/>
        <v>3.5231321067638626</v>
      </c>
    </row>
    <row r="45" spans="2:14" x14ac:dyDescent="0.25">
      <c r="B45" s="32" t="s">
        <v>69</v>
      </c>
      <c r="C45" s="29" t="s">
        <v>30</v>
      </c>
      <c r="D45" s="10" t="s">
        <v>30</v>
      </c>
      <c r="E45" s="10" t="s">
        <v>30</v>
      </c>
      <c r="F45" s="10" t="s">
        <v>30</v>
      </c>
      <c r="G45" s="10" t="s">
        <v>30</v>
      </c>
      <c r="H45" s="10" t="s">
        <v>30</v>
      </c>
      <c r="I45" s="10" t="s">
        <v>30</v>
      </c>
      <c r="J45" s="10" t="s">
        <v>30</v>
      </c>
      <c r="K45" s="10" t="s">
        <v>30</v>
      </c>
      <c r="L45" s="26" t="s">
        <v>30</v>
      </c>
      <c r="M45" s="26"/>
      <c r="N45" s="33"/>
    </row>
    <row r="46" spans="2:14" x14ac:dyDescent="0.25">
      <c r="B46" s="32" t="s">
        <v>70</v>
      </c>
      <c r="C46" s="29" t="s">
        <v>30</v>
      </c>
      <c r="D46" s="10" t="s">
        <v>30</v>
      </c>
      <c r="E46" s="10" t="s">
        <v>30</v>
      </c>
      <c r="F46" s="10" t="s">
        <v>30</v>
      </c>
      <c r="G46" s="10" t="s">
        <v>30</v>
      </c>
      <c r="H46" s="10" t="s">
        <v>30</v>
      </c>
      <c r="I46" s="10" t="s">
        <v>30</v>
      </c>
      <c r="J46" s="10" t="s">
        <v>30</v>
      </c>
      <c r="K46" s="10" t="s">
        <v>30</v>
      </c>
      <c r="L46" s="26" t="s">
        <v>30</v>
      </c>
      <c r="M46" s="26"/>
      <c r="N46" s="33"/>
    </row>
    <row r="47" spans="2:14" x14ac:dyDescent="0.25">
      <c r="B47" s="32" t="s">
        <v>71</v>
      </c>
      <c r="C47" s="29">
        <v>120.8</v>
      </c>
      <c r="D47" s="10">
        <v>94.3</v>
      </c>
      <c r="E47" s="10">
        <v>101.8</v>
      </c>
      <c r="F47" s="10">
        <v>100.9</v>
      </c>
      <c r="G47" s="10">
        <v>99.3</v>
      </c>
      <c r="H47" s="10">
        <v>117</v>
      </c>
      <c r="I47" s="10">
        <v>112.5</v>
      </c>
      <c r="J47" s="10">
        <v>100</v>
      </c>
      <c r="K47" s="10">
        <v>111.9</v>
      </c>
      <c r="L47" s="26">
        <f t="shared" si="0"/>
        <v>110.97696391550424</v>
      </c>
      <c r="M47" s="26"/>
      <c r="N47" s="33">
        <f t="shared" si="2"/>
        <v>2.8704520639481927</v>
      </c>
    </row>
    <row r="48" spans="2:14" x14ac:dyDescent="0.25">
      <c r="B48" s="32" t="s">
        <v>72</v>
      </c>
      <c r="C48" s="29" t="s">
        <v>30</v>
      </c>
      <c r="D48" s="10" t="s">
        <v>30</v>
      </c>
      <c r="E48" s="10" t="s">
        <v>30</v>
      </c>
      <c r="F48" s="10" t="s">
        <v>30</v>
      </c>
      <c r="G48" s="10" t="s">
        <v>30</v>
      </c>
      <c r="H48" s="10" t="s">
        <v>30</v>
      </c>
      <c r="I48" s="10" t="s">
        <v>30</v>
      </c>
      <c r="J48" s="10" t="s">
        <v>30</v>
      </c>
      <c r="K48" s="10" t="s">
        <v>30</v>
      </c>
      <c r="L48" s="26" t="s">
        <v>30</v>
      </c>
      <c r="M48" s="26"/>
      <c r="N48" s="33"/>
    </row>
    <row r="49" spans="2:14" x14ac:dyDescent="0.25">
      <c r="B49" s="32" t="s">
        <v>73</v>
      </c>
      <c r="C49" s="29" t="s">
        <v>30</v>
      </c>
      <c r="D49" s="10" t="s">
        <v>30</v>
      </c>
      <c r="E49" s="10" t="s">
        <v>30</v>
      </c>
      <c r="F49" s="10" t="s">
        <v>30</v>
      </c>
      <c r="G49" s="10" t="s">
        <v>30</v>
      </c>
      <c r="H49" s="10" t="s">
        <v>30</v>
      </c>
      <c r="I49" s="10" t="s">
        <v>30</v>
      </c>
      <c r="J49" s="10" t="s">
        <v>30</v>
      </c>
      <c r="K49" s="10" t="s">
        <v>30</v>
      </c>
      <c r="L49" s="26" t="s">
        <v>30</v>
      </c>
      <c r="M49" s="26"/>
      <c r="N49" s="33"/>
    </row>
    <row r="50" spans="2:14" x14ac:dyDescent="0.25">
      <c r="B50" s="32" t="s">
        <v>74</v>
      </c>
      <c r="C50" s="29">
        <v>123.4</v>
      </c>
      <c r="D50" s="10">
        <v>96</v>
      </c>
      <c r="E50" s="10">
        <v>94.5</v>
      </c>
      <c r="F50" s="10">
        <v>100.8</v>
      </c>
      <c r="G50" s="10">
        <v>99</v>
      </c>
      <c r="H50" s="10">
        <v>117.2</v>
      </c>
      <c r="I50" s="10">
        <v>112.3</v>
      </c>
      <c r="J50" s="10">
        <v>98.5</v>
      </c>
      <c r="K50" s="10">
        <v>112.9</v>
      </c>
      <c r="L50" s="26">
        <f t="shared" si="0"/>
        <v>111.80972634679473</v>
      </c>
      <c r="M50" s="26"/>
      <c r="N50" s="33">
        <f t="shared" si="2"/>
        <v>1.8256226368716397</v>
      </c>
    </row>
    <row r="51" spans="2:14" x14ac:dyDescent="0.25">
      <c r="B51" s="32" t="s">
        <v>75</v>
      </c>
      <c r="C51" s="29" t="s">
        <v>30</v>
      </c>
      <c r="D51" s="10" t="s">
        <v>30</v>
      </c>
      <c r="E51" s="10" t="s">
        <v>30</v>
      </c>
      <c r="F51" s="10" t="s">
        <v>30</v>
      </c>
      <c r="G51" s="10" t="s">
        <v>30</v>
      </c>
      <c r="H51" s="10" t="s">
        <v>30</v>
      </c>
      <c r="I51" s="10" t="s">
        <v>30</v>
      </c>
      <c r="J51" s="10" t="s">
        <v>30</v>
      </c>
      <c r="K51" s="10" t="s">
        <v>30</v>
      </c>
      <c r="L51" s="26" t="s">
        <v>30</v>
      </c>
      <c r="M51" s="26"/>
      <c r="N51" s="33"/>
    </row>
    <row r="52" spans="2:14" x14ac:dyDescent="0.25">
      <c r="B52" s="32" t="s">
        <v>76</v>
      </c>
      <c r="C52" s="29" t="s">
        <v>30</v>
      </c>
      <c r="D52" s="10" t="s">
        <v>30</v>
      </c>
      <c r="E52" s="10" t="s">
        <v>30</v>
      </c>
      <c r="F52" s="10" t="s">
        <v>30</v>
      </c>
      <c r="G52" s="10" t="s">
        <v>30</v>
      </c>
      <c r="H52" s="10" t="s">
        <v>30</v>
      </c>
      <c r="I52" s="10" t="s">
        <v>30</v>
      </c>
      <c r="J52" s="10" t="s">
        <v>30</v>
      </c>
      <c r="K52" s="10" t="s">
        <v>30</v>
      </c>
      <c r="L52" s="26" t="s">
        <v>30</v>
      </c>
      <c r="M52" s="26"/>
      <c r="N52" s="33"/>
    </row>
    <row r="53" spans="2:14" x14ac:dyDescent="0.25">
      <c r="B53" s="32" t="s">
        <v>77</v>
      </c>
      <c r="C53" s="29">
        <v>125.6</v>
      </c>
      <c r="D53" s="10">
        <v>97.9</v>
      </c>
      <c r="E53" s="10">
        <v>86.6</v>
      </c>
      <c r="F53" s="10">
        <v>100.8</v>
      </c>
      <c r="G53" s="10">
        <v>97.4</v>
      </c>
      <c r="H53" s="10">
        <v>120.1</v>
      </c>
      <c r="I53" s="10">
        <v>116.2</v>
      </c>
      <c r="J53" s="10">
        <v>97.6</v>
      </c>
      <c r="K53" s="10">
        <v>112.3</v>
      </c>
      <c r="L53" s="26">
        <f t="shared" si="0"/>
        <v>112.89025780449001</v>
      </c>
      <c r="M53" s="26"/>
      <c r="N53" s="33">
        <f t="shared" si="2"/>
        <v>1.7992229891346607</v>
      </c>
    </row>
    <row r="54" spans="2:14" x14ac:dyDescent="0.25">
      <c r="B54" s="32" t="s">
        <v>78</v>
      </c>
      <c r="C54" s="29" t="s">
        <v>30</v>
      </c>
      <c r="D54" s="10" t="s">
        <v>30</v>
      </c>
      <c r="E54" s="10" t="s">
        <v>30</v>
      </c>
      <c r="F54" s="10" t="s">
        <v>30</v>
      </c>
      <c r="G54" s="10" t="s">
        <v>30</v>
      </c>
      <c r="H54" s="10" t="s">
        <v>30</v>
      </c>
      <c r="I54" s="10" t="s">
        <v>30</v>
      </c>
      <c r="J54" s="10" t="s">
        <v>30</v>
      </c>
      <c r="K54" s="10" t="s">
        <v>30</v>
      </c>
      <c r="L54" s="26" t="s">
        <v>30</v>
      </c>
      <c r="M54" s="26"/>
      <c r="N54" s="33"/>
    </row>
    <row r="55" spans="2:14" x14ac:dyDescent="0.25">
      <c r="B55" s="32" t="s">
        <v>79</v>
      </c>
      <c r="C55" s="29" t="s">
        <v>30</v>
      </c>
      <c r="D55" s="10" t="s">
        <v>30</v>
      </c>
      <c r="E55" s="10" t="s">
        <v>30</v>
      </c>
      <c r="F55" s="10" t="s">
        <v>30</v>
      </c>
      <c r="G55" s="10" t="s">
        <v>30</v>
      </c>
      <c r="H55" s="10" t="s">
        <v>30</v>
      </c>
      <c r="I55" s="10" t="s">
        <v>30</v>
      </c>
      <c r="J55" s="10" t="s">
        <v>30</v>
      </c>
      <c r="K55" s="10" t="s">
        <v>30</v>
      </c>
      <c r="L55" s="26" t="s">
        <v>30</v>
      </c>
      <c r="M55" s="26"/>
      <c r="N55" s="33"/>
    </row>
    <row r="56" spans="2:14" x14ac:dyDescent="0.25">
      <c r="B56" s="32" t="s">
        <v>80</v>
      </c>
      <c r="C56" s="29">
        <v>124.1</v>
      </c>
      <c r="D56" s="10">
        <v>98.4</v>
      </c>
      <c r="E56" s="10">
        <v>89.8</v>
      </c>
      <c r="F56" s="10">
        <v>100.8</v>
      </c>
      <c r="G56" s="10">
        <v>95.9</v>
      </c>
      <c r="H56" s="10">
        <v>121.9</v>
      </c>
      <c r="I56" s="10">
        <v>116</v>
      </c>
      <c r="J56" s="10">
        <v>96.9</v>
      </c>
      <c r="K56" s="10">
        <v>112.6</v>
      </c>
      <c r="L56" s="26">
        <f t="shared" si="0"/>
        <v>112.61746572504026</v>
      </c>
      <c r="M56" s="26"/>
      <c r="N56" s="33">
        <f t="shared" si="2"/>
        <v>0.88455677843709579</v>
      </c>
    </row>
    <row r="57" spans="2:14" x14ac:dyDescent="0.25">
      <c r="B57" s="32" t="s">
        <v>81</v>
      </c>
      <c r="C57" s="29" t="s">
        <v>30</v>
      </c>
      <c r="D57" s="10" t="s">
        <v>30</v>
      </c>
      <c r="E57" s="10" t="s">
        <v>30</v>
      </c>
      <c r="F57" s="10" t="s">
        <v>30</v>
      </c>
      <c r="G57" s="10" t="s">
        <v>30</v>
      </c>
      <c r="H57" s="10" t="s">
        <v>30</v>
      </c>
      <c r="I57" s="10" t="s">
        <v>30</v>
      </c>
      <c r="J57" s="10" t="s">
        <v>30</v>
      </c>
      <c r="K57" s="10" t="s">
        <v>30</v>
      </c>
      <c r="L57" s="26" t="s">
        <v>30</v>
      </c>
      <c r="M57" s="26"/>
      <c r="N57" s="33"/>
    </row>
    <row r="58" spans="2:14" x14ac:dyDescent="0.25">
      <c r="B58" s="32" t="s">
        <v>82</v>
      </c>
      <c r="C58" s="29" t="s">
        <v>30</v>
      </c>
      <c r="D58" s="10" t="s">
        <v>30</v>
      </c>
      <c r="E58" s="10" t="s">
        <v>30</v>
      </c>
      <c r="F58" s="10" t="s">
        <v>30</v>
      </c>
      <c r="G58" s="10" t="s">
        <v>30</v>
      </c>
      <c r="H58" s="10" t="s">
        <v>30</v>
      </c>
      <c r="I58" s="10" t="s">
        <v>30</v>
      </c>
      <c r="J58" s="10" t="s">
        <v>30</v>
      </c>
      <c r="K58" s="10" t="s">
        <v>30</v>
      </c>
      <c r="L58" s="26" t="s">
        <v>30</v>
      </c>
      <c r="M58" s="26"/>
      <c r="N58" s="33"/>
    </row>
    <row r="59" spans="2:14" x14ac:dyDescent="0.25">
      <c r="B59" s="32" t="s">
        <v>83</v>
      </c>
      <c r="C59" s="29">
        <v>123.7</v>
      </c>
      <c r="D59" s="10">
        <v>98.2</v>
      </c>
      <c r="E59" s="10">
        <v>95.9</v>
      </c>
      <c r="F59" s="10">
        <v>100.9</v>
      </c>
      <c r="G59" s="10">
        <v>95.1</v>
      </c>
      <c r="H59" s="10">
        <v>119.6</v>
      </c>
      <c r="I59" s="10">
        <v>116.4</v>
      </c>
      <c r="J59" s="10">
        <v>96.1</v>
      </c>
      <c r="K59" s="10">
        <v>113.3</v>
      </c>
      <c r="L59" s="26">
        <f t="shared" si="0"/>
        <v>112.10158771325641</v>
      </c>
      <c r="M59" s="26"/>
      <c r="N59" s="33">
        <f t="shared" si="2"/>
        <v>1.0133849026618098</v>
      </c>
    </row>
    <row r="60" spans="2:14" x14ac:dyDescent="0.25">
      <c r="B60" s="32" t="s">
        <v>84</v>
      </c>
      <c r="C60" s="29" t="s">
        <v>30</v>
      </c>
      <c r="D60" s="10" t="s">
        <v>30</v>
      </c>
      <c r="E60" s="10" t="s">
        <v>30</v>
      </c>
      <c r="F60" s="10" t="s">
        <v>30</v>
      </c>
      <c r="G60" s="10" t="s">
        <v>30</v>
      </c>
      <c r="H60" s="10" t="s">
        <v>30</v>
      </c>
      <c r="I60" s="10" t="s">
        <v>30</v>
      </c>
      <c r="J60" s="10" t="s">
        <v>30</v>
      </c>
      <c r="K60" s="10" t="s">
        <v>30</v>
      </c>
      <c r="L60" s="26" t="s">
        <v>30</v>
      </c>
      <c r="M60" s="26"/>
      <c r="N60" s="33"/>
    </row>
    <row r="61" spans="2:14" x14ac:dyDescent="0.25">
      <c r="B61" s="32" t="s">
        <v>85</v>
      </c>
      <c r="C61" s="29" t="s">
        <v>30</v>
      </c>
      <c r="D61" s="10" t="s">
        <v>30</v>
      </c>
      <c r="E61" s="10" t="s">
        <v>30</v>
      </c>
      <c r="F61" s="10" t="s">
        <v>30</v>
      </c>
      <c r="G61" s="10" t="s">
        <v>30</v>
      </c>
      <c r="H61" s="10" t="s">
        <v>30</v>
      </c>
      <c r="I61" s="10" t="s">
        <v>30</v>
      </c>
      <c r="J61" s="10" t="s">
        <v>30</v>
      </c>
      <c r="K61" s="10" t="s">
        <v>30</v>
      </c>
      <c r="L61" s="26" t="s">
        <v>30</v>
      </c>
      <c r="M61" s="26"/>
      <c r="N61" s="33"/>
    </row>
    <row r="62" spans="2:14" x14ac:dyDescent="0.25">
      <c r="B62" s="32" t="s">
        <v>86</v>
      </c>
      <c r="C62" s="29">
        <v>123.3</v>
      </c>
      <c r="D62" s="10">
        <v>98.9</v>
      </c>
      <c r="E62" s="10">
        <v>92.6</v>
      </c>
      <c r="F62" s="10">
        <v>100.8</v>
      </c>
      <c r="G62" s="10">
        <v>95.5</v>
      </c>
      <c r="H62" s="10">
        <v>119.9</v>
      </c>
      <c r="I62" s="10">
        <v>117.3</v>
      </c>
      <c r="J62" s="10">
        <v>97</v>
      </c>
      <c r="K62" s="10">
        <v>115.1</v>
      </c>
      <c r="L62" s="26">
        <f t="shared" si="0"/>
        <v>112.14739875629726</v>
      </c>
      <c r="M62" s="26"/>
      <c r="N62" s="33">
        <f t="shared" si="2"/>
        <v>0.3020062927756294</v>
      </c>
    </row>
    <row r="63" spans="2:14" x14ac:dyDescent="0.25">
      <c r="B63" s="32" t="s">
        <v>87</v>
      </c>
      <c r="C63" s="29" t="s">
        <v>30</v>
      </c>
      <c r="D63" s="10" t="s">
        <v>30</v>
      </c>
      <c r="E63" s="10" t="s">
        <v>30</v>
      </c>
      <c r="F63" s="10" t="s">
        <v>30</v>
      </c>
      <c r="G63" s="10" t="s">
        <v>30</v>
      </c>
      <c r="H63" s="10" t="s">
        <v>30</v>
      </c>
      <c r="I63" s="10" t="s">
        <v>30</v>
      </c>
      <c r="J63" s="10" t="s">
        <v>30</v>
      </c>
      <c r="K63" s="10" t="s">
        <v>30</v>
      </c>
      <c r="L63" s="26" t="s">
        <v>30</v>
      </c>
      <c r="M63" s="26"/>
      <c r="N63" s="33"/>
    </row>
    <row r="64" spans="2:14" x14ac:dyDescent="0.25">
      <c r="B64" s="32" t="s">
        <v>88</v>
      </c>
      <c r="C64" s="29" t="s">
        <v>30</v>
      </c>
      <c r="D64" s="10" t="s">
        <v>30</v>
      </c>
      <c r="E64" s="10" t="s">
        <v>30</v>
      </c>
      <c r="F64" s="10" t="s">
        <v>30</v>
      </c>
      <c r="G64" s="10" t="s">
        <v>30</v>
      </c>
      <c r="H64" s="10" t="s">
        <v>30</v>
      </c>
      <c r="I64" s="10" t="s">
        <v>30</v>
      </c>
      <c r="J64" s="10" t="s">
        <v>30</v>
      </c>
      <c r="K64" s="10" t="s">
        <v>30</v>
      </c>
      <c r="L64" s="26" t="s">
        <v>30</v>
      </c>
      <c r="M64" s="26"/>
      <c r="N64" s="33"/>
    </row>
    <row r="65" spans="2:14" x14ac:dyDescent="0.25">
      <c r="B65" s="32" t="s">
        <v>89</v>
      </c>
      <c r="C65" s="29">
        <v>124.9</v>
      </c>
      <c r="D65" s="10">
        <v>99.7</v>
      </c>
      <c r="E65" s="10">
        <v>95.6</v>
      </c>
      <c r="F65" s="10">
        <v>100.8</v>
      </c>
      <c r="G65" s="10">
        <v>95.7</v>
      </c>
      <c r="H65" s="10">
        <v>118.7</v>
      </c>
      <c r="I65" s="10">
        <v>121.2</v>
      </c>
      <c r="J65" s="10">
        <v>97</v>
      </c>
      <c r="K65" s="10">
        <v>125.2</v>
      </c>
      <c r="L65" s="26">
        <f t="shared" si="0"/>
        <v>113.1279876490832</v>
      </c>
      <c r="M65" s="26"/>
      <c r="N65" s="33">
        <f t="shared" si="2"/>
        <v>0.21058490716258657</v>
      </c>
    </row>
    <row r="66" spans="2:14" x14ac:dyDescent="0.25">
      <c r="B66" s="32" t="s">
        <v>90</v>
      </c>
      <c r="C66" s="29" t="s">
        <v>30</v>
      </c>
      <c r="D66" s="10" t="s">
        <v>30</v>
      </c>
      <c r="E66" s="10" t="s">
        <v>30</v>
      </c>
      <c r="F66" s="10" t="s">
        <v>30</v>
      </c>
      <c r="G66" s="10" t="s">
        <v>30</v>
      </c>
      <c r="H66" s="10" t="s">
        <v>30</v>
      </c>
      <c r="I66" s="10" t="s">
        <v>30</v>
      </c>
      <c r="J66" s="10" t="s">
        <v>30</v>
      </c>
      <c r="K66" s="10" t="s">
        <v>30</v>
      </c>
      <c r="L66" s="26" t="s">
        <v>30</v>
      </c>
      <c r="M66" s="26"/>
      <c r="N66" s="33"/>
    </row>
    <row r="67" spans="2:14" x14ac:dyDescent="0.25">
      <c r="B67" s="32" t="s">
        <v>91</v>
      </c>
      <c r="C67" s="29">
        <v>126</v>
      </c>
      <c r="D67" s="10">
        <v>99.6</v>
      </c>
      <c r="E67" s="10">
        <v>96</v>
      </c>
      <c r="F67" s="10">
        <v>100.8</v>
      </c>
      <c r="G67" s="10">
        <v>95.6</v>
      </c>
      <c r="H67" s="10">
        <v>118.8</v>
      </c>
      <c r="I67" s="10">
        <v>121.5</v>
      </c>
      <c r="J67" s="10">
        <v>98.4</v>
      </c>
      <c r="K67" s="10">
        <v>121.3</v>
      </c>
      <c r="L67" s="26">
        <f t="shared" si="0"/>
        <v>113.34705724986124</v>
      </c>
      <c r="M67" s="26"/>
      <c r="N67" s="33"/>
    </row>
    <row r="68" spans="2:14" x14ac:dyDescent="0.25">
      <c r="B68" s="32" t="s">
        <v>92</v>
      </c>
      <c r="C68" s="29">
        <v>126.7</v>
      </c>
      <c r="D68" s="10">
        <v>99.3</v>
      </c>
      <c r="E68" s="10">
        <v>96.1</v>
      </c>
      <c r="F68" s="10">
        <v>100.6</v>
      </c>
      <c r="G68" s="10">
        <v>95.4</v>
      </c>
      <c r="H68" s="10">
        <v>121.2</v>
      </c>
      <c r="I68" s="10">
        <v>121.6</v>
      </c>
      <c r="J68" s="10">
        <v>98.7</v>
      </c>
      <c r="K68" s="10">
        <v>120.9</v>
      </c>
      <c r="L68" s="26">
        <f t="shared" si="0"/>
        <v>113.92519368524736</v>
      </c>
      <c r="M68" s="26"/>
      <c r="N68" s="33">
        <f t="shared" si="2"/>
        <v>1.1612123854748868</v>
      </c>
    </row>
    <row r="69" spans="2:14" x14ac:dyDescent="0.25">
      <c r="B69" s="32" t="s">
        <v>93</v>
      </c>
      <c r="C69" s="29" t="s">
        <v>30</v>
      </c>
      <c r="D69" s="10" t="s">
        <v>30</v>
      </c>
      <c r="E69" s="10" t="s">
        <v>30</v>
      </c>
      <c r="F69" s="10" t="s">
        <v>30</v>
      </c>
      <c r="G69" s="10" t="s">
        <v>30</v>
      </c>
      <c r="H69" s="10" t="s">
        <v>30</v>
      </c>
      <c r="I69" s="10" t="s">
        <v>30</v>
      </c>
      <c r="J69" s="10" t="s">
        <v>30</v>
      </c>
      <c r="K69" s="10" t="s">
        <v>30</v>
      </c>
      <c r="L69" s="26" t="s">
        <v>30</v>
      </c>
      <c r="M69" s="26"/>
      <c r="N69" s="33"/>
    </row>
    <row r="70" spans="2:14" x14ac:dyDescent="0.25">
      <c r="B70" s="32" t="s">
        <v>94</v>
      </c>
      <c r="C70" s="29" t="s">
        <v>30</v>
      </c>
      <c r="D70" s="10" t="s">
        <v>30</v>
      </c>
      <c r="E70" s="10" t="s">
        <v>30</v>
      </c>
      <c r="F70" s="10" t="s">
        <v>30</v>
      </c>
      <c r="G70" s="10" t="s">
        <v>30</v>
      </c>
      <c r="H70" s="10" t="s">
        <v>30</v>
      </c>
      <c r="I70" s="10" t="s">
        <v>30</v>
      </c>
      <c r="J70" s="10" t="s">
        <v>30</v>
      </c>
      <c r="K70" s="10" t="s">
        <v>30</v>
      </c>
      <c r="L70" s="26" t="s">
        <v>30</v>
      </c>
      <c r="M70" s="26"/>
      <c r="N70" s="33"/>
    </row>
    <row r="71" spans="2:14" x14ac:dyDescent="0.25">
      <c r="B71" s="32" t="s">
        <v>95</v>
      </c>
      <c r="C71" s="29">
        <v>122.3</v>
      </c>
      <c r="D71" s="10">
        <v>103.3</v>
      </c>
      <c r="E71" s="10">
        <v>98.7</v>
      </c>
      <c r="F71" s="10">
        <v>99.2</v>
      </c>
      <c r="G71" s="10">
        <v>92.9</v>
      </c>
      <c r="H71" s="10">
        <v>117.1</v>
      </c>
      <c r="I71" s="10">
        <v>122.2</v>
      </c>
      <c r="J71" s="10">
        <v>94.3</v>
      </c>
      <c r="K71" s="10">
        <v>120.4</v>
      </c>
      <c r="L71" s="26">
        <f t="shared" si="0"/>
        <v>111.02267435701914</v>
      </c>
      <c r="M71" s="26"/>
      <c r="N71" s="33">
        <f t="shared" si="2"/>
        <v>-0.9624425293573966</v>
      </c>
    </row>
    <row r="72" spans="2:14" x14ac:dyDescent="0.25">
      <c r="B72" s="32" t="s">
        <v>96</v>
      </c>
      <c r="C72" s="29" t="s">
        <v>30</v>
      </c>
      <c r="D72" s="10" t="s">
        <v>30</v>
      </c>
      <c r="E72" s="10" t="s">
        <v>30</v>
      </c>
      <c r="F72" s="10" t="s">
        <v>30</v>
      </c>
      <c r="G72" s="10" t="s">
        <v>30</v>
      </c>
      <c r="H72" s="10" t="s">
        <v>30</v>
      </c>
      <c r="I72" s="10" t="s">
        <v>30</v>
      </c>
      <c r="J72" s="10" t="s">
        <v>30</v>
      </c>
      <c r="K72" s="10" t="s">
        <v>30</v>
      </c>
      <c r="L72" s="26" t="s">
        <v>30</v>
      </c>
      <c r="M72" s="26"/>
      <c r="N72" s="33"/>
    </row>
    <row r="73" spans="2:14" x14ac:dyDescent="0.25">
      <c r="B73" s="32" t="s">
        <v>97</v>
      </c>
      <c r="C73" s="29" t="s">
        <v>30</v>
      </c>
      <c r="D73" s="10" t="s">
        <v>30</v>
      </c>
      <c r="E73" s="10" t="s">
        <v>30</v>
      </c>
      <c r="F73" s="10" t="s">
        <v>30</v>
      </c>
      <c r="G73" s="10" t="s">
        <v>30</v>
      </c>
      <c r="H73" s="10" t="s">
        <v>30</v>
      </c>
      <c r="I73" s="10" t="s">
        <v>30</v>
      </c>
      <c r="J73" s="10" t="s">
        <v>30</v>
      </c>
      <c r="K73" s="10" t="s">
        <v>30</v>
      </c>
      <c r="L73" s="26" t="s">
        <v>30</v>
      </c>
      <c r="M73" s="26"/>
      <c r="N73" s="33"/>
    </row>
    <row r="74" spans="2:14" x14ac:dyDescent="0.25">
      <c r="B74" s="32" t="s">
        <v>98</v>
      </c>
      <c r="C74" s="29">
        <v>124.4</v>
      </c>
      <c r="D74" s="10">
        <v>101.8</v>
      </c>
      <c r="E74" s="10">
        <v>97.2</v>
      </c>
      <c r="F74" s="10">
        <v>99.2</v>
      </c>
      <c r="G74" s="10">
        <v>92.7</v>
      </c>
      <c r="H74" s="10">
        <v>118.3</v>
      </c>
      <c r="I74" s="10">
        <v>121</v>
      </c>
      <c r="J74" s="10">
        <v>94.1</v>
      </c>
      <c r="K74" s="10">
        <v>120.6</v>
      </c>
      <c r="L74" s="26">
        <f t="shared" ref="L74:L137" si="3">SUMPRODUCT(C74:K74,$C$8:$K$8)/SUM($C$8:$K$8)</f>
        <v>111.89049026703022</v>
      </c>
      <c r="M74" s="26"/>
      <c r="N74" s="33">
        <f t="shared" si="2"/>
        <v>-0.22908109516238032</v>
      </c>
    </row>
    <row r="75" spans="2:14" x14ac:dyDescent="0.25">
      <c r="B75" s="32" t="s">
        <v>99</v>
      </c>
      <c r="C75" s="29" t="s">
        <v>30</v>
      </c>
      <c r="D75" s="10" t="s">
        <v>30</v>
      </c>
      <c r="E75" s="10" t="s">
        <v>30</v>
      </c>
      <c r="F75" s="10" t="s">
        <v>30</v>
      </c>
      <c r="G75" s="10" t="s">
        <v>30</v>
      </c>
      <c r="H75" s="10" t="s">
        <v>30</v>
      </c>
      <c r="I75" s="10" t="s">
        <v>30</v>
      </c>
      <c r="J75" s="10" t="s">
        <v>30</v>
      </c>
      <c r="K75" s="10" t="s">
        <v>30</v>
      </c>
      <c r="L75" s="26" t="s">
        <v>30</v>
      </c>
      <c r="M75" s="26"/>
      <c r="N75" s="33"/>
    </row>
    <row r="76" spans="2:14" x14ac:dyDescent="0.25">
      <c r="B76" s="32" t="s">
        <v>100</v>
      </c>
      <c r="C76" s="29" t="s">
        <v>30</v>
      </c>
      <c r="D76" s="10" t="s">
        <v>30</v>
      </c>
      <c r="E76" s="10" t="s">
        <v>30</v>
      </c>
      <c r="F76" s="10" t="s">
        <v>30</v>
      </c>
      <c r="G76" s="10" t="s">
        <v>30</v>
      </c>
      <c r="H76" s="10" t="s">
        <v>30</v>
      </c>
      <c r="I76" s="10" t="s">
        <v>30</v>
      </c>
      <c r="J76" s="10" t="s">
        <v>30</v>
      </c>
      <c r="K76" s="10" t="s">
        <v>30</v>
      </c>
      <c r="L76" s="26" t="s">
        <v>30</v>
      </c>
      <c r="M76" s="26"/>
      <c r="N76" s="33"/>
    </row>
    <row r="77" spans="2:14" x14ac:dyDescent="0.25">
      <c r="B77" s="32" t="s">
        <v>101</v>
      </c>
      <c r="C77" s="29">
        <v>125.4</v>
      </c>
      <c r="D77" s="10">
        <v>102.2</v>
      </c>
      <c r="E77" s="10">
        <v>96.6</v>
      </c>
      <c r="F77" s="10">
        <v>98.8</v>
      </c>
      <c r="G77" s="10">
        <v>92.4</v>
      </c>
      <c r="H77" s="10">
        <v>117.7</v>
      </c>
      <c r="I77" s="10">
        <v>121.8</v>
      </c>
      <c r="J77" s="10">
        <v>94.7</v>
      </c>
      <c r="K77" s="10">
        <v>121.1</v>
      </c>
      <c r="L77" s="26">
        <f t="shared" si="3"/>
        <v>112.0444630962831</v>
      </c>
      <c r="M77" s="26"/>
      <c r="N77" s="33">
        <f t="shared" si="2"/>
        <v>-0.95778646408979995</v>
      </c>
    </row>
    <row r="78" spans="2:14" x14ac:dyDescent="0.25">
      <c r="B78" s="32" t="s">
        <v>102</v>
      </c>
      <c r="C78" s="29" t="s">
        <v>30</v>
      </c>
      <c r="D78" s="10" t="s">
        <v>30</v>
      </c>
      <c r="E78" s="10" t="s">
        <v>30</v>
      </c>
      <c r="F78" s="10" t="s">
        <v>30</v>
      </c>
      <c r="G78" s="10" t="s">
        <v>30</v>
      </c>
      <c r="H78" s="10" t="s">
        <v>30</v>
      </c>
      <c r="I78" s="10" t="s">
        <v>30</v>
      </c>
      <c r="J78" s="10" t="s">
        <v>30</v>
      </c>
      <c r="K78" s="10" t="s">
        <v>30</v>
      </c>
      <c r="L78" s="26" t="s">
        <v>30</v>
      </c>
      <c r="M78" s="26"/>
      <c r="N78" s="33"/>
    </row>
    <row r="79" spans="2:14" x14ac:dyDescent="0.25">
      <c r="B79" s="32" t="s">
        <v>103</v>
      </c>
      <c r="C79" s="29" t="s">
        <v>30</v>
      </c>
      <c r="D79" s="10" t="s">
        <v>30</v>
      </c>
      <c r="E79" s="10" t="s">
        <v>30</v>
      </c>
      <c r="F79" s="10" t="s">
        <v>30</v>
      </c>
      <c r="G79" s="10" t="s">
        <v>30</v>
      </c>
      <c r="H79" s="10" t="s">
        <v>30</v>
      </c>
      <c r="I79" s="10" t="s">
        <v>30</v>
      </c>
      <c r="J79" s="10" t="s">
        <v>30</v>
      </c>
      <c r="K79" s="10" t="s">
        <v>30</v>
      </c>
      <c r="L79" s="26" t="s">
        <v>30</v>
      </c>
      <c r="M79" s="26"/>
      <c r="N79" s="33"/>
    </row>
    <row r="80" spans="2:14" x14ac:dyDescent="0.25">
      <c r="B80" s="32" t="s">
        <v>104</v>
      </c>
      <c r="C80" s="29">
        <v>125.4</v>
      </c>
      <c r="D80" s="10">
        <v>98.5</v>
      </c>
      <c r="E80" s="10">
        <v>96.3</v>
      </c>
      <c r="F80" s="10">
        <v>98.8</v>
      </c>
      <c r="G80" s="10">
        <v>91.8</v>
      </c>
      <c r="H80" s="10">
        <v>117.2</v>
      </c>
      <c r="I80" s="10">
        <v>122.2</v>
      </c>
      <c r="J80" s="10">
        <v>95.1</v>
      </c>
      <c r="K80" s="10">
        <v>120.9</v>
      </c>
      <c r="L80" s="26">
        <f t="shared" si="3"/>
        <v>111.86002646902998</v>
      </c>
      <c r="M80" s="26"/>
      <c r="N80" s="33">
        <f t="shared" si="2"/>
        <v>-1.8127397017406313</v>
      </c>
    </row>
    <row r="81" spans="2:14" x14ac:dyDescent="0.25">
      <c r="B81" s="32" t="s">
        <v>105</v>
      </c>
      <c r="C81" s="29" t="s">
        <v>30</v>
      </c>
      <c r="D81" s="10" t="s">
        <v>30</v>
      </c>
      <c r="E81" s="10" t="s">
        <v>30</v>
      </c>
      <c r="F81" s="10" t="s">
        <v>30</v>
      </c>
      <c r="G81" s="10" t="s">
        <v>30</v>
      </c>
      <c r="H81" s="10" t="s">
        <v>30</v>
      </c>
      <c r="I81" s="10" t="s">
        <v>30</v>
      </c>
      <c r="J81" s="10" t="s">
        <v>30</v>
      </c>
      <c r="K81" s="10" t="s">
        <v>30</v>
      </c>
      <c r="L81" s="26" t="s">
        <v>30</v>
      </c>
      <c r="M81" s="26"/>
      <c r="N81" s="33"/>
    </row>
    <row r="82" spans="2:14" x14ac:dyDescent="0.25">
      <c r="B82" s="32" t="s">
        <v>106</v>
      </c>
      <c r="C82" s="29" t="s">
        <v>30</v>
      </c>
      <c r="D82" s="10" t="s">
        <v>30</v>
      </c>
      <c r="E82" s="10" t="s">
        <v>30</v>
      </c>
      <c r="F82" s="10" t="s">
        <v>30</v>
      </c>
      <c r="G82" s="10" t="s">
        <v>30</v>
      </c>
      <c r="H82" s="10" t="s">
        <v>30</v>
      </c>
      <c r="I82" s="10" t="s">
        <v>30</v>
      </c>
      <c r="J82" s="10" t="s">
        <v>30</v>
      </c>
      <c r="K82" s="10" t="s">
        <v>30</v>
      </c>
      <c r="L82" s="26" t="s">
        <v>30</v>
      </c>
      <c r="M82" s="26"/>
      <c r="N82" s="33"/>
    </row>
    <row r="83" spans="2:14" x14ac:dyDescent="0.25">
      <c r="B83" s="32" t="s">
        <v>107</v>
      </c>
      <c r="C83" s="29">
        <v>124.9</v>
      </c>
      <c r="D83" s="10">
        <v>98.2</v>
      </c>
      <c r="E83" s="10">
        <v>96.6</v>
      </c>
      <c r="F83" s="10">
        <v>98.2</v>
      </c>
      <c r="G83" s="10">
        <v>91.7</v>
      </c>
      <c r="H83" s="10">
        <v>116.2</v>
      </c>
      <c r="I83" s="10">
        <v>122.3</v>
      </c>
      <c r="J83" s="10">
        <v>95.2</v>
      </c>
      <c r="K83" s="10">
        <v>121</v>
      </c>
      <c r="L83" s="26">
        <f t="shared" si="3"/>
        <v>111.34174625623281</v>
      </c>
      <c r="M83" s="26"/>
      <c r="N83" s="33">
        <f t="shared" si="2"/>
        <v>0.28739345459074278</v>
      </c>
    </row>
    <row r="84" spans="2:14" x14ac:dyDescent="0.25">
      <c r="B84" s="32" t="s">
        <v>108</v>
      </c>
      <c r="C84" s="29" t="s">
        <v>30</v>
      </c>
      <c r="D84" s="10" t="s">
        <v>30</v>
      </c>
      <c r="E84" s="10" t="s">
        <v>30</v>
      </c>
      <c r="F84" s="10" t="s">
        <v>30</v>
      </c>
      <c r="G84" s="10" t="s">
        <v>30</v>
      </c>
      <c r="H84" s="10" t="s">
        <v>30</v>
      </c>
      <c r="I84" s="10" t="s">
        <v>30</v>
      </c>
      <c r="J84" s="10" t="s">
        <v>30</v>
      </c>
      <c r="K84" s="10" t="s">
        <v>30</v>
      </c>
      <c r="L84" s="26" t="s">
        <v>30</v>
      </c>
      <c r="M84" s="26"/>
      <c r="N84" s="33"/>
    </row>
    <row r="85" spans="2:14" x14ac:dyDescent="0.25">
      <c r="B85" s="32" t="s">
        <v>109</v>
      </c>
      <c r="C85" s="29" t="s">
        <v>30</v>
      </c>
      <c r="D85" s="10" t="s">
        <v>30</v>
      </c>
      <c r="E85" s="10" t="s">
        <v>30</v>
      </c>
      <c r="F85" s="10" t="s">
        <v>30</v>
      </c>
      <c r="G85" s="10" t="s">
        <v>30</v>
      </c>
      <c r="H85" s="10" t="s">
        <v>30</v>
      </c>
      <c r="I85" s="10" t="s">
        <v>30</v>
      </c>
      <c r="J85" s="10" t="s">
        <v>30</v>
      </c>
      <c r="K85" s="10" t="s">
        <v>30</v>
      </c>
      <c r="L85" s="26" t="s">
        <v>30</v>
      </c>
      <c r="M85" s="26"/>
      <c r="N85" s="33"/>
    </row>
    <row r="86" spans="2:14" x14ac:dyDescent="0.25">
      <c r="B86" s="32" t="s">
        <v>110</v>
      </c>
      <c r="C86" s="29">
        <v>129.4</v>
      </c>
      <c r="D86" s="10">
        <v>97.7</v>
      </c>
      <c r="E86" s="10">
        <v>95.9</v>
      </c>
      <c r="F86" s="10">
        <v>98.7</v>
      </c>
      <c r="G86" s="10">
        <v>91.5</v>
      </c>
      <c r="H86" s="10">
        <v>116.6</v>
      </c>
      <c r="I86" s="10">
        <v>122.3</v>
      </c>
      <c r="J86" s="10">
        <v>95.2</v>
      </c>
      <c r="K86" s="10">
        <v>120.7</v>
      </c>
      <c r="L86" s="26">
        <f t="shared" si="3"/>
        <v>113.0334423162851</v>
      </c>
      <c r="M86" s="26"/>
      <c r="N86" s="33">
        <f t="shared" ref="N86:N104" si="4">(L86-L74)/L74*100</f>
        <v>1.0214916804164464</v>
      </c>
    </row>
    <row r="87" spans="2:14" x14ac:dyDescent="0.25">
      <c r="B87" s="32" t="s">
        <v>111</v>
      </c>
      <c r="C87" s="29" t="s">
        <v>30</v>
      </c>
      <c r="D87" s="10" t="s">
        <v>30</v>
      </c>
      <c r="E87" s="10" t="s">
        <v>30</v>
      </c>
      <c r="F87" s="10" t="s">
        <v>30</v>
      </c>
      <c r="G87" s="10" t="s">
        <v>30</v>
      </c>
      <c r="H87" s="10" t="s">
        <v>30</v>
      </c>
      <c r="I87" s="10" t="s">
        <v>30</v>
      </c>
      <c r="J87" s="10" t="s">
        <v>30</v>
      </c>
      <c r="K87" s="10" t="s">
        <v>30</v>
      </c>
      <c r="L87" s="26" t="s">
        <v>30</v>
      </c>
      <c r="M87" s="26"/>
      <c r="N87" s="33"/>
    </row>
    <row r="88" spans="2:14" x14ac:dyDescent="0.25">
      <c r="B88" s="32" t="s">
        <v>112</v>
      </c>
      <c r="C88" s="29" t="s">
        <v>30</v>
      </c>
      <c r="D88" s="10" t="s">
        <v>30</v>
      </c>
      <c r="E88" s="10" t="s">
        <v>30</v>
      </c>
      <c r="F88" s="10" t="s">
        <v>30</v>
      </c>
      <c r="G88" s="10" t="s">
        <v>30</v>
      </c>
      <c r="H88" s="10" t="s">
        <v>30</v>
      </c>
      <c r="I88" s="10" t="s">
        <v>30</v>
      </c>
      <c r="J88" s="10" t="s">
        <v>30</v>
      </c>
      <c r="K88" s="10" t="s">
        <v>30</v>
      </c>
      <c r="L88" s="26" t="s">
        <v>30</v>
      </c>
      <c r="M88" s="26"/>
      <c r="N88" s="33"/>
    </row>
    <row r="89" spans="2:14" x14ac:dyDescent="0.25">
      <c r="B89" s="32" t="s">
        <v>113</v>
      </c>
      <c r="C89" s="29">
        <v>129.6</v>
      </c>
      <c r="D89" s="10">
        <v>95.7</v>
      </c>
      <c r="E89" s="10">
        <v>94.4</v>
      </c>
      <c r="F89" s="10">
        <v>98.7</v>
      </c>
      <c r="G89" s="10">
        <v>91.1</v>
      </c>
      <c r="H89" s="10">
        <v>116.8</v>
      </c>
      <c r="I89" s="10">
        <v>123.1</v>
      </c>
      <c r="J89" s="10">
        <v>95.2</v>
      </c>
      <c r="K89" s="10">
        <v>120.8</v>
      </c>
      <c r="L89" s="26">
        <f t="shared" si="3"/>
        <v>113.07818913670941</v>
      </c>
      <c r="M89" s="26"/>
      <c r="N89" s="33">
        <f t="shared" si="4"/>
        <v>0.92260341284156544</v>
      </c>
    </row>
    <row r="90" spans="2:14" x14ac:dyDescent="0.25">
      <c r="B90" s="32" t="s">
        <v>114</v>
      </c>
      <c r="C90" s="29" t="s">
        <v>30</v>
      </c>
      <c r="D90" s="10" t="s">
        <v>30</v>
      </c>
      <c r="E90" s="10" t="s">
        <v>30</v>
      </c>
      <c r="F90" s="10" t="s">
        <v>30</v>
      </c>
      <c r="G90" s="10" t="s">
        <v>30</v>
      </c>
      <c r="H90" s="10" t="s">
        <v>30</v>
      </c>
      <c r="I90" s="10" t="s">
        <v>30</v>
      </c>
      <c r="J90" s="10" t="s">
        <v>30</v>
      </c>
      <c r="K90" s="10" t="s">
        <v>30</v>
      </c>
      <c r="L90" s="26" t="s">
        <v>30</v>
      </c>
      <c r="M90" s="26"/>
      <c r="N90" s="33"/>
    </row>
    <row r="91" spans="2:14" x14ac:dyDescent="0.25">
      <c r="B91" s="32" t="s">
        <v>115</v>
      </c>
      <c r="C91" s="29" t="s">
        <v>30</v>
      </c>
      <c r="D91" s="10" t="s">
        <v>30</v>
      </c>
      <c r="E91" s="10" t="s">
        <v>30</v>
      </c>
      <c r="F91" s="10" t="s">
        <v>30</v>
      </c>
      <c r="G91" s="10" t="s">
        <v>30</v>
      </c>
      <c r="H91" s="10" t="s">
        <v>30</v>
      </c>
      <c r="I91" s="10" t="s">
        <v>30</v>
      </c>
      <c r="J91" s="10" t="s">
        <v>30</v>
      </c>
      <c r="K91" s="10" t="s">
        <v>30</v>
      </c>
      <c r="L91" s="26" t="s">
        <v>30</v>
      </c>
      <c r="M91" s="26"/>
      <c r="N91" s="33"/>
    </row>
    <row r="92" spans="2:14" x14ac:dyDescent="0.25">
      <c r="B92" s="32" t="s">
        <v>116</v>
      </c>
      <c r="C92" s="29">
        <v>130.69999999999999</v>
      </c>
      <c r="D92" s="10">
        <v>95.4</v>
      </c>
      <c r="E92" s="10">
        <v>94</v>
      </c>
      <c r="F92" s="10">
        <v>98.8</v>
      </c>
      <c r="G92" s="10">
        <v>91.3</v>
      </c>
      <c r="H92" s="10">
        <v>116.7</v>
      </c>
      <c r="I92" s="10">
        <v>123.5</v>
      </c>
      <c r="J92" s="10">
        <v>94.7</v>
      </c>
      <c r="K92" s="10">
        <v>120.9</v>
      </c>
      <c r="L92" s="26">
        <f t="shared" si="3"/>
        <v>113.45845365456661</v>
      </c>
      <c r="M92" s="26"/>
      <c r="N92" s="33">
        <f t="shared" si="4"/>
        <v>1.428952983467408</v>
      </c>
    </row>
    <row r="93" spans="2:14" x14ac:dyDescent="0.25">
      <c r="B93" s="32" t="s">
        <v>117</v>
      </c>
      <c r="C93" s="29">
        <v>132.62293897975687</v>
      </c>
      <c r="D93" s="10">
        <v>95.564502521708647</v>
      </c>
      <c r="E93" s="10">
        <v>93.98579911556908</v>
      </c>
      <c r="F93" s="10">
        <v>99.065316275955468</v>
      </c>
      <c r="G93" s="10">
        <v>91.303798941104375</v>
      </c>
      <c r="H93" s="10">
        <v>117.57294058537825</v>
      </c>
      <c r="I93" s="10">
        <v>123.41842703112118</v>
      </c>
      <c r="J93" s="10">
        <v>94.586611917508108</v>
      </c>
      <c r="K93" s="10">
        <v>120.57832806722502</v>
      </c>
      <c r="L93" s="26">
        <f t="shared" si="3"/>
        <v>114.3198653140122</v>
      </c>
      <c r="M93" s="26">
        <f t="shared" ref="M93:M104" si="5">(L93-L92)/L92*100</f>
        <v>0.75923091818986954</v>
      </c>
      <c r="N93" s="33"/>
    </row>
    <row r="94" spans="2:14" x14ac:dyDescent="0.25">
      <c r="B94" s="32" t="s">
        <v>118</v>
      </c>
      <c r="C94" s="29">
        <v>132.71323215233915</v>
      </c>
      <c r="D94" s="10">
        <v>97.761227045351205</v>
      </c>
      <c r="E94" s="10">
        <v>93.830445459275609</v>
      </c>
      <c r="F94" s="10">
        <v>99.095823811924561</v>
      </c>
      <c r="G94" s="10">
        <v>91.226927230773143</v>
      </c>
      <c r="H94" s="10">
        <v>117.40178970301589</v>
      </c>
      <c r="I94" s="10">
        <v>125.13197442555119</v>
      </c>
      <c r="J94" s="10">
        <v>98.034669919979081</v>
      </c>
      <c r="K94" s="10">
        <v>121.87404956361792</v>
      </c>
      <c r="L94" s="26">
        <f t="shared" si="3"/>
        <v>114.57096338234953</v>
      </c>
      <c r="M94" s="26">
        <f t="shared" si="5"/>
        <v>0.21964517509499765</v>
      </c>
      <c r="N94" s="33"/>
    </row>
    <row r="95" spans="2:14" x14ac:dyDescent="0.25">
      <c r="B95" s="32" t="s">
        <v>119</v>
      </c>
      <c r="C95" s="29">
        <v>131.24272328526217</v>
      </c>
      <c r="D95" s="10">
        <v>97.517731062037754</v>
      </c>
      <c r="E95" s="10">
        <v>93.830445459275609</v>
      </c>
      <c r="F95" s="10">
        <v>99.04009545570139</v>
      </c>
      <c r="G95" s="10">
        <v>91.717507190718692</v>
      </c>
      <c r="H95" s="10">
        <v>117.30028398055755</v>
      </c>
      <c r="I95" s="10">
        <v>125.24441784260833</v>
      </c>
      <c r="J95" s="10">
        <v>98.29553920668279</v>
      </c>
      <c r="K95" s="10">
        <v>122.52222246535779</v>
      </c>
      <c r="L95" s="26">
        <f t="shared" si="3"/>
        <v>114.11837577317088</v>
      </c>
      <c r="M95" s="26">
        <f t="shared" si="5"/>
        <v>-0.39502819546717227</v>
      </c>
      <c r="N95" s="33">
        <f t="shared" si="4"/>
        <v>2.4937901643361728</v>
      </c>
    </row>
    <row r="96" spans="2:14" x14ac:dyDescent="0.25">
      <c r="B96" s="32" t="s">
        <v>120</v>
      </c>
      <c r="C96" s="29">
        <v>131.19038709314012</v>
      </c>
      <c r="D96" s="10">
        <v>97.672894546276581</v>
      </c>
      <c r="E96" s="10">
        <v>93.54217151221772</v>
      </c>
      <c r="F96" s="10">
        <v>98.939467165886782</v>
      </c>
      <c r="G96" s="10">
        <v>91.822052221538328</v>
      </c>
      <c r="H96" s="10">
        <v>117.39505102081296</v>
      </c>
      <c r="I96" s="10">
        <v>125.42014617577415</v>
      </c>
      <c r="J96" s="10">
        <v>96.833052817196531</v>
      </c>
      <c r="K96" s="10">
        <v>122.50120019527154</v>
      </c>
      <c r="L96" s="26">
        <f t="shared" si="3"/>
        <v>114.04289704734506</v>
      </c>
      <c r="M96" s="26">
        <f t="shared" si="5"/>
        <v>-6.6140729145886229E-2</v>
      </c>
      <c r="N96" s="33"/>
    </row>
    <row r="97" spans="2:14" x14ac:dyDescent="0.25">
      <c r="B97" s="32" t="s">
        <v>121</v>
      </c>
      <c r="C97" s="29">
        <v>132.3865038081056</v>
      </c>
      <c r="D97" s="10">
        <v>96.306543340540102</v>
      </c>
      <c r="E97" s="10">
        <v>94.368972343993718</v>
      </c>
      <c r="F97" s="10">
        <v>98.891154996981257</v>
      </c>
      <c r="G97" s="10">
        <v>91.723475688544326</v>
      </c>
      <c r="H97" s="10">
        <v>117.34443825249437</v>
      </c>
      <c r="I97" s="10">
        <v>126.37892211161656</v>
      </c>
      <c r="J97" s="10">
        <v>95.770267525384327</v>
      </c>
      <c r="K97" s="10">
        <v>119.85545555001224</v>
      </c>
      <c r="L97" s="26">
        <f t="shared" si="3"/>
        <v>114.22348010280584</v>
      </c>
      <c r="M97" s="26">
        <f t="shared" si="5"/>
        <v>0.15834660477434473</v>
      </c>
      <c r="N97" s="33"/>
    </row>
    <row r="98" spans="2:14" x14ac:dyDescent="0.25">
      <c r="B98" s="32" t="s">
        <v>122</v>
      </c>
      <c r="C98" s="29">
        <v>133.68203754539672</v>
      </c>
      <c r="D98" s="10">
        <v>95.084429136000807</v>
      </c>
      <c r="E98" s="10">
        <v>93.949871938671336</v>
      </c>
      <c r="F98" s="10">
        <v>98.864004839545018</v>
      </c>
      <c r="G98" s="10">
        <v>91.776226399123232</v>
      </c>
      <c r="H98" s="10">
        <v>117.21149631450714</v>
      </c>
      <c r="I98" s="10">
        <v>126.16542274414532</v>
      </c>
      <c r="J98" s="10">
        <v>97.65497591461741</v>
      </c>
      <c r="K98" s="10">
        <v>120.02488020508683</v>
      </c>
      <c r="L98" s="26">
        <f t="shared" si="3"/>
        <v>114.68896142999596</v>
      </c>
      <c r="M98" s="26">
        <f t="shared" si="5"/>
        <v>0.40751807489245356</v>
      </c>
      <c r="N98" s="33">
        <f t="shared" si="4"/>
        <v>1.4646277064432427</v>
      </c>
    </row>
    <row r="99" spans="2:14" x14ac:dyDescent="0.25">
      <c r="B99" s="32" t="s">
        <v>123</v>
      </c>
      <c r="C99" s="29">
        <v>134.91663216774307</v>
      </c>
      <c r="D99" s="10">
        <v>94.171670616594739</v>
      </c>
      <c r="E99" s="10">
        <v>93.949871938671336</v>
      </c>
      <c r="F99" s="10">
        <v>98.821181581921635</v>
      </c>
      <c r="G99" s="10">
        <v>91.834348022090367</v>
      </c>
      <c r="H99" s="10">
        <v>117.2527442115512</v>
      </c>
      <c r="I99" s="10">
        <v>126.82181281547962</v>
      </c>
      <c r="J99" s="10">
        <v>97.65497591461741</v>
      </c>
      <c r="K99" s="10">
        <v>119.09541506398048</v>
      </c>
      <c r="L99" s="26">
        <f t="shared" si="3"/>
        <v>115.04530110552352</v>
      </c>
      <c r="M99" s="26">
        <f t="shared" si="5"/>
        <v>0.31070093501986062</v>
      </c>
      <c r="N99" s="33"/>
    </row>
    <row r="100" spans="2:14" x14ac:dyDescent="0.25">
      <c r="B100" s="32" t="s">
        <v>124</v>
      </c>
      <c r="C100" s="29">
        <v>135.10826012505265</v>
      </c>
      <c r="D100" s="10">
        <v>93.620307387420439</v>
      </c>
      <c r="E100" s="10">
        <v>93.949871938671336</v>
      </c>
      <c r="F100" s="10">
        <v>98.767435340632318</v>
      </c>
      <c r="G100" s="10">
        <v>91.798597277051542</v>
      </c>
      <c r="H100" s="10">
        <v>117.32123580429074</v>
      </c>
      <c r="I100" s="10">
        <v>126.95247596967671</v>
      </c>
      <c r="J100" s="10">
        <v>97.596045231254791</v>
      </c>
      <c r="K100" s="10">
        <v>119.26950612178572</v>
      </c>
      <c r="L100" s="26">
        <f t="shared" si="3"/>
        <v>115.10465532189811</v>
      </c>
      <c r="M100" s="26">
        <f t="shared" si="5"/>
        <v>5.1592038791871096E-2</v>
      </c>
      <c r="N100" s="33"/>
    </row>
    <row r="101" spans="2:14" x14ac:dyDescent="0.25">
      <c r="B101" s="32" t="s">
        <v>125</v>
      </c>
      <c r="C101" s="29">
        <v>135.031863589225</v>
      </c>
      <c r="D101" s="10">
        <v>93.872383051990909</v>
      </c>
      <c r="E101" s="10">
        <v>94.442555636884151</v>
      </c>
      <c r="F101" s="10">
        <v>98.897611501750717</v>
      </c>
      <c r="G101" s="10">
        <v>91.912776922964525</v>
      </c>
      <c r="H101" s="10">
        <v>117.71408746589641</v>
      </c>
      <c r="I101" s="10">
        <v>126.95247596967671</v>
      </c>
      <c r="J101" s="10">
        <v>97.687856605983853</v>
      </c>
      <c r="K101" s="10">
        <v>119.58737754536895</v>
      </c>
      <c r="L101" s="26">
        <f t="shared" si="3"/>
        <v>115.2232979283844</v>
      </c>
      <c r="M101" s="26">
        <f t="shared" si="5"/>
        <v>0.10307368208044909</v>
      </c>
      <c r="N101" s="33">
        <f t="shared" si="4"/>
        <v>1.8970137460209848</v>
      </c>
    </row>
    <row r="102" spans="2:14" x14ac:dyDescent="0.25">
      <c r="B102" s="32" t="s">
        <v>126</v>
      </c>
      <c r="C102" s="29">
        <v>134.66360817023622</v>
      </c>
      <c r="D102" s="10">
        <v>94.60453597690892</v>
      </c>
      <c r="E102" s="10">
        <v>94.443862634896334</v>
      </c>
      <c r="F102" s="10">
        <v>99.046561119433889</v>
      </c>
      <c r="G102" s="10">
        <v>91.943220800520976</v>
      </c>
      <c r="H102" s="10">
        <v>117.92755652652944</v>
      </c>
      <c r="I102" s="10">
        <v>126.926120069352</v>
      </c>
      <c r="J102" s="10">
        <v>97.695464472481817</v>
      </c>
      <c r="K102" s="10">
        <v>119.57660146938996</v>
      </c>
      <c r="L102" s="26">
        <f t="shared" si="3"/>
        <v>115.1923348144711</v>
      </c>
      <c r="M102" s="26">
        <f t="shared" si="5"/>
        <v>-2.6872268430076084E-2</v>
      </c>
      <c r="N102" s="33"/>
    </row>
    <row r="103" spans="2:14" x14ac:dyDescent="0.25">
      <c r="B103" s="32" t="s">
        <v>127</v>
      </c>
      <c r="C103" s="29">
        <v>133.91438098919781</v>
      </c>
      <c r="D103" s="10">
        <v>94.775664026752025</v>
      </c>
      <c r="E103" s="10">
        <v>94.443862634896334</v>
      </c>
      <c r="F103" s="10">
        <v>99.203688676734757</v>
      </c>
      <c r="G103" s="10">
        <v>91.9071687633582</v>
      </c>
      <c r="H103" s="10">
        <v>118.02245075133504</v>
      </c>
      <c r="I103" s="10">
        <v>126.926120069352</v>
      </c>
      <c r="J103" s="10">
        <v>97.695464472481817</v>
      </c>
      <c r="K103" s="10">
        <v>119.80074499248362</v>
      </c>
      <c r="L103" s="26">
        <f t="shared" si="3"/>
        <v>115.01351012734159</v>
      </c>
      <c r="M103" s="26">
        <f t="shared" si="5"/>
        <v>-0.15524009250921172</v>
      </c>
      <c r="N103" s="33"/>
    </row>
    <row r="104" spans="2:14" x14ac:dyDescent="0.25">
      <c r="B104" s="32" t="s">
        <v>128</v>
      </c>
      <c r="C104" s="29">
        <v>134.42944357110198</v>
      </c>
      <c r="D104" s="10">
        <v>95.729538523437739</v>
      </c>
      <c r="E104" s="10">
        <v>94.279825861392339</v>
      </c>
      <c r="F104" s="10">
        <v>99.262487229028167</v>
      </c>
      <c r="G104" s="10">
        <v>91.853293986357926</v>
      </c>
      <c r="H104" s="10">
        <v>118.01580204582888</v>
      </c>
      <c r="I104" s="10">
        <v>126.9302165612452</v>
      </c>
      <c r="J104" s="10">
        <v>97.709495917000496</v>
      </c>
      <c r="K104" s="10">
        <v>119.81369169232711</v>
      </c>
      <c r="L104" s="26">
        <f t="shared" si="3"/>
        <v>115.21410455582675</v>
      </c>
      <c r="M104" s="26">
        <f t="shared" si="5"/>
        <v>0.17440944830139093</v>
      </c>
      <c r="N104" s="33">
        <f t="shared" si="4"/>
        <v>1.5473954074901815</v>
      </c>
    </row>
    <row r="105" spans="2:14" x14ac:dyDescent="0.25">
      <c r="B105" s="32" t="s">
        <v>129</v>
      </c>
      <c r="C105" s="29">
        <v>137.26873741776953</v>
      </c>
      <c r="D105" s="10">
        <v>98.145713847022705</v>
      </c>
      <c r="E105" s="10">
        <v>89.97357521963923</v>
      </c>
      <c r="F105" s="10">
        <v>99.474375275566899</v>
      </c>
      <c r="G105" s="10">
        <v>91.620383150142644</v>
      </c>
      <c r="H105" s="10">
        <v>118.29070429679535</v>
      </c>
      <c r="I105" s="10">
        <v>125.83744807175833</v>
      </c>
      <c r="J105" s="10">
        <v>97.101277085352422</v>
      </c>
      <c r="K105" s="10">
        <v>119.75586514210673</v>
      </c>
      <c r="L105" s="26">
        <f t="shared" si="3"/>
        <v>116.23506195120557</v>
      </c>
      <c r="M105" s="26">
        <f t="shared" ref="M105:M168" si="6">(L105-L104)/L104*100</f>
        <v>0.88613924424861756</v>
      </c>
      <c r="N105" s="33">
        <f t="shared" ref="N105:N168" si="7">(L105-L93)/L93*100</f>
        <v>1.6752964429521726</v>
      </c>
    </row>
    <row r="106" spans="2:14" x14ac:dyDescent="0.25">
      <c r="B106" s="32" t="s">
        <v>130</v>
      </c>
      <c r="C106" s="29">
        <v>134.52865512777387</v>
      </c>
      <c r="D106" s="10">
        <v>98.096590241422902</v>
      </c>
      <c r="E106" s="10">
        <v>88.78457849096516</v>
      </c>
      <c r="F106" s="10">
        <v>99.552703565733694</v>
      </c>
      <c r="G106" s="10">
        <v>91.710745090429626</v>
      </c>
      <c r="H106" s="10">
        <v>118.86156458220448</v>
      </c>
      <c r="I106" s="10">
        <v>125.83744807175833</v>
      </c>
      <c r="J106" s="10">
        <v>97.101277085352422</v>
      </c>
      <c r="K106" s="10">
        <v>119.70731893501839</v>
      </c>
      <c r="L106" s="26">
        <f t="shared" si="3"/>
        <v>115.42631431078715</v>
      </c>
      <c r="M106" s="26">
        <f t="shared" si="6"/>
        <v>-0.69578630306741884</v>
      </c>
      <c r="N106" s="33">
        <f t="shared" si="7"/>
        <v>0.74656867952058181</v>
      </c>
    </row>
    <row r="107" spans="2:14" x14ac:dyDescent="0.25">
      <c r="B107" s="32" t="s">
        <v>131</v>
      </c>
      <c r="C107" s="29">
        <v>132.89523824934167</v>
      </c>
      <c r="D107" s="10">
        <v>97.91863630775903</v>
      </c>
      <c r="E107" s="10">
        <v>88.275311107152135</v>
      </c>
      <c r="F107" s="10">
        <v>99.580941133668134</v>
      </c>
      <c r="G107" s="10">
        <v>91.533719338011878</v>
      </c>
      <c r="H107" s="10">
        <v>118.70454573313553</v>
      </c>
      <c r="I107" s="10">
        <v>125.83541316141412</v>
      </c>
      <c r="J107" s="10">
        <v>96.640726642393133</v>
      </c>
      <c r="K107" s="10">
        <v>119.70845509187679</v>
      </c>
      <c r="L107" s="26">
        <f t="shared" si="3"/>
        <v>114.81766176382909</v>
      </c>
      <c r="M107" s="26">
        <f t="shared" si="6"/>
        <v>-0.52730830971458431</v>
      </c>
      <c r="N107" s="33">
        <f t="shared" si="7"/>
        <v>0.61277247062134643</v>
      </c>
    </row>
    <row r="108" spans="2:14" x14ac:dyDescent="0.25">
      <c r="B108" s="32" t="s">
        <v>132</v>
      </c>
      <c r="C108" s="29">
        <v>132.51528468146125</v>
      </c>
      <c r="D108" s="10">
        <v>97.901617358125463</v>
      </c>
      <c r="E108" s="10">
        <v>88.703014069626292</v>
      </c>
      <c r="F108" s="10">
        <v>99.664530942970615</v>
      </c>
      <c r="G108" s="10">
        <v>91.226859351017723</v>
      </c>
      <c r="H108" s="10">
        <v>119.10310186671489</v>
      </c>
      <c r="I108" s="10">
        <v>126.84592106173841</v>
      </c>
      <c r="J108" s="10">
        <v>96.590552786610473</v>
      </c>
      <c r="K108" s="10">
        <v>119.62861042425196</v>
      </c>
      <c r="L108" s="26">
        <f t="shared" si="3"/>
        <v>114.76777115221499</v>
      </c>
      <c r="M108" s="26">
        <f t="shared" si="6"/>
        <v>-4.345203590430536E-2</v>
      </c>
      <c r="N108" s="33">
        <f t="shared" si="7"/>
        <v>0.63561530234451458</v>
      </c>
    </row>
    <row r="109" spans="2:14" x14ac:dyDescent="0.25">
      <c r="B109" s="32" t="s">
        <v>133</v>
      </c>
      <c r="C109" s="29">
        <v>134.12694606163856</v>
      </c>
      <c r="D109" s="10">
        <v>97.221437428126123</v>
      </c>
      <c r="E109" s="10">
        <v>87.863023717056606</v>
      </c>
      <c r="F109" s="10">
        <v>99.831065302801051</v>
      </c>
      <c r="G109" s="10">
        <v>90.82223322479112</v>
      </c>
      <c r="H109" s="10">
        <v>119.70261587201186</v>
      </c>
      <c r="I109" s="10">
        <v>126.6997543106515</v>
      </c>
      <c r="J109" s="10">
        <v>96.530482397077492</v>
      </c>
      <c r="K109" s="10">
        <v>119.62793913953568</v>
      </c>
      <c r="L109" s="26">
        <f t="shared" si="3"/>
        <v>115.41748822958489</v>
      </c>
      <c r="M109" s="26">
        <f t="shared" si="6"/>
        <v>0.56611457279952615</v>
      </c>
      <c r="N109" s="33">
        <f t="shared" si="7"/>
        <v>1.0453263424511288</v>
      </c>
    </row>
    <row r="110" spans="2:14" x14ac:dyDescent="0.25">
      <c r="B110" s="32" t="s">
        <v>134</v>
      </c>
      <c r="C110" s="29">
        <v>135.93044061076338</v>
      </c>
      <c r="D110" s="10">
        <v>97.219062755655656</v>
      </c>
      <c r="E110" s="10">
        <v>87.863023717056606</v>
      </c>
      <c r="F110" s="10">
        <v>100.09563233036975</v>
      </c>
      <c r="G110" s="10">
        <v>90.822240001414613</v>
      </c>
      <c r="H110" s="10">
        <v>120.19071633591776</v>
      </c>
      <c r="I110" s="10">
        <v>126.6997543106515</v>
      </c>
      <c r="J110" s="10">
        <v>96.552819252441665</v>
      </c>
      <c r="K110" s="10">
        <v>119.67487906095356</v>
      </c>
      <c r="L110" s="26">
        <f t="shared" si="3"/>
        <v>116.19348880954057</v>
      </c>
      <c r="M110" s="26">
        <f t="shared" si="6"/>
        <v>0.67234228699560816</v>
      </c>
      <c r="N110" s="33">
        <f t="shared" si="7"/>
        <v>1.3118327699418117</v>
      </c>
    </row>
    <row r="111" spans="2:14" x14ac:dyDescent="0.25">
      <c r="B111" s="32" t="s">
        <v>135</v>
      </c>
      <c r="C111" s="29">
        <v>135.27580671225979</v>
      </c>
      <c r="D111" s="10">
        <v>96.812169823749301</v>
      </c>
      <c r="E111" s="10">
        <v>87.778994844451006</v>
      </c>
      <c r="F111" s="10">
        <v>100.09437301480011</v>
      </c>
      <c r="G111" s="10">
        <v>91.060519694723951</v>
      </c>
      <c r="H111" s="10">
        <v>120.22280535901589</v>
      </c>
      <c r="I111" s="10">
        <v>126.81135496217819</v>
      </c>
      <c r="J111" s="10">
        <v>96.556415101002855</v>
      </c>
      <c r="K111" s="10">
        <v>120.18521062335617</v>
      </c>
      <c r="L111" s="26">
        <f t="shared" si="3"/>
        <v>116.01758694144495</v>
      </c>
      <c r="M111" s="26">
        <f t="shared" si="6"/>
        <v>-0.15138702684446678</v>
      </c>
      <c r="N111" s="33">
        <f t="shared" si="7"/>
        <v>0.84513302723212624</v>
      </c>
    </row>
    <row r="112" spans="2:14" x14ac:dyDescent="0.25">
      <c r="B112" s="32" t="s">
        <v>136</v>
      </c>
      <c r="C112" s="29">
        <v>137.54377286239537</v>
      </c>
      <c r="D112" s="10">
        <v>100.77744671521249</v>
      </c>
      <c r="E112" s="10">
        <v>89.584476385793394</v>
      </c>
      <c r="F112" s="10">
        <v>100.04001758196051</v>
      </c>
      <c r="G112" s="10">
        <v>90.440397468810545</v>
      </c>
      <c r="H112" s="10">
        <v>120.30694644787629</v>
      </c>
      <c r="I112" s="10">
        <v>130.15072742965418</v>
      </c>
      <c r="J112" s="10">
        <v>95.797902907460184</v>
      </c>
      <c r="K112" s="10">
        <v>120.5695159352946</v>
      </c>
      <c r="L112" s="26">
        <f t="shared" si="3"/>
        <v>116.83784132749734</v>
      </c>
      <c r="M112" s="26">
        <f t="shared" si="6"/>
        <v>0.70700865935643598</v>
      </c>
      <c r="N112" s="33">
        <f t="shared" si="7"/>
        <v>1.5057479654078822</v>
      </c>
    </row>
    <row r="113" spans="2:14" x14ac:dyDescent="0.25">
      <c r="B113" s="32" t="s">
        <v>137</v>
      </c>
      <c r="C113" s="29">
        <v>137.78498303044606</v>
      </c>
      <c r="D113" s="10">
        <v>100.18526982713536</v>
      </c>
      <c r="E113" s="10">
        <v>89.584476385793394</v>
      </c>
      <c r="F113" s="10">
        <v>100.15610734928698</v>
      </c>
      <c r="G113" s="10">
        <v>90.440360658188311</v>
      </c>
      <c r="H113" s="10">
        <v>120.04996414799905</v>
      </c>
      <c r="I113" s="10">
        <v>130.15072742965418</v>
      </c>
      <c r="J113" s="10">
        <v>95.81283978266589</v>
      </c>
      <c r="K113" s="10">
        <v>120.57735497832348</v>
      </c>
      <c r="L113" s="26">
        <f t="shared" si="3"/>
        <v>116.89876994146881</v>
      </c>
      <c r="M113" s="26">
        <f t="shared" si="6"/>
        <v>5.2148014101601206E-2</v>
      </c>
      <c r="N113" s="33">
        <f t="shared" si="7"/>
        <v>1.4541087116997684</v>
      </c>
    </row>
    <row r="114" spans="2:14" x14ac:dyDescent="0.25">
      <c r="B114" s="32" t="s">
        <v>138</v>
      </c>
      <c r="C114" s="29">
        <v>138.60680006515852</v>
      </c>
      <c r="D114" s="10">
        <v>100.01261015912002</v>
      </c>
      <c r="E114" s="10">
        <v>88.789783153713543</v>
      </c>
      <c r="F114" s="10">
        <v>100.39263474777538</v>
      </c>
      <c r="G114" s="10">
        <v>90.569501686251598</v>
      </c>
      <c r="H114" s="10">
        <v>120.09279546832593</v>
      </c>
      <c r="I114" s="10">
        <v>130.06321183951491</v>
      </c>
      <c r="J114" s="10">
        <v>95.809172003847635</v>
      </c>
      <c r="K114" s="10">
        <v>120.76122040744347</v>
      </c>
      <c r="L114" s="26">
        <f t="shared" si="3"/>
        <v>117.26190396587546</v>
      </c>
      <c r="M114" s="26">
        <f t="shared" si="6"/>
        <v>0.31063973092999098</v>
      </c>
      <c r="N114" s="33">
        <f t="shared" si="7"/>
        <v>1.7966205431443127</v>
      </c>
    </row>
    <row r="115" spans="2:14" x14ac:dyDescent="0.25">
      <c r="B115" s="32" t="s">
        <v>139</v>
      </c>
      <c r="C115" s="29">
        <v>138.32175847862879</v>
      </c>
      <c r="D115" s="10">
        <v>94.218066607443802</v>
      </c>
      <c r="E115" s="10">
        <v>82.410087099710751</v>
      </c>
      <c r="F115" s="10">
        <v>100.45087320791527</v>
      </c>
      <c r="G115" s="10">
        <v>90.526512888216885</v>
      </c>
      <c r="H115" s="10">
        <v>120.17892819185833</v>
      </c>
      <c r="I115" s="10">
        <v>129.5719026173845</v>
      </c>
      <c r="J115" s="10">
        <v>96.039958115520648</v>
      </c>
      <c r="K115" s="10">
        <v>120.26855336721758</v>
      </c>
      <c r="L115" s="26">
        <f t="shared" si="3"/>
        <v>117.03190524879987</v>
      </c>
      <c r="M115" s="26">
        <f t="shared" si="6"/>
        <v>-0.1961410392436751</v>
      </c>
      <c r="N115" s="33">
        <f t="shared" si="7"/>
        <v>1.7549200256765838</v>
      </c>
    </row>
    <row r="116" spans="2:14" x14ac:dyDescent="0.25">
      <c r="B116" s="32" t="s">
        <v>140</v>
      </c>
      <c r="C116" s="29">
        <v>138.47927612956261</v>
      </c>
      <c r="D116" s="10">
        <v>94.16101431316676</v>
      </c>
      <c r="E116" s="10">
        <v>82.410087099710751</v>
      </c>
      <c r="F116" s="10">
        <v>100.35286271602057</v>
      </c>
      <c r="G116" s="10">
        <v>90.644732933853163</v>
      </c>
      <c r="H116" s="10">
        <v>120.26317065772729</v>
      </c>
      <c r="I116" s="10">
        <v>129.60750730689244</v>
      </c>
      <c r="J116" s="10">
        <v>96.008775152179766</v>
      </c>
      <c r="K116" s="10">
        <v>120.2720440652498</v>
      </c>
      <c r="L116" s="26">
        <f t="shared" si="3"/>
        <v>117.07912566359045</v>
      </c>
      <c r="M116" s="26">
        <f t="shared" si="6"/>
        <v>4.0348326116870642E-2</v>
      </c>
      <c r="N116" s="33">
        <f t="shared" si="7"/>
        <v>1.6187437423167261</v>
      </c>
    </row>
    <row r="117" spans="2:14" x14ac:dyDescent="0.25">
      <c r="B117" s="32" t="s">
        <v>141</v>
      </c>
      <c r="C117" s="29">
        <v>139.05203010724358</v>
      </c>
      <c r="D117" s="10">
        <v>90.878071153314806</v>
      </c>
      <c r="E117" s="10">
        <v>82.239048755059116</v>
      </c>
      <c r="F117" s="10">
        <v>100.18975415309446</v>
      </c>
      <c r="G117" s="10">
        <v>89.496634419273107</v>
      </c>
      <c r="H117" s="10">
        <v>119.72871161064882</v>
      </c>
      <c r="I117" s="10">
        <v>126.98607015728052</v>
      </c>
      <c r="J117" s="10">
        <v>96.611101713412026</v>
      </c>
      <c r="K117" s="10">
        <v>120.52094958916663</v>
      </c>
      <c r="L117" s="26">
        <f t="shared" si="3"/>
        <v>117.00906490503915</v>
      </c>
      <c r="M117" s="26">
        <f t="shared" si="6"/>
        <v>-5.9840520805221856E-2</v>
      </c>
      <c r="N117" s="33">
        <f t="shared" si="7"/>
        <v>0.6658945595594099</v>
      </c>
    </row>
    <row r="118" spans="2:14" x14ac:dyDescent="0.25">
      <c r="B118" s="32" t="s">
        <v>142</v>
      </c>
      <c r="C118" s="29">
        <v>138.97999999999999</v>
      </c>
      <c r="D118" s="10">
        <v>90.88</v>
      </c>
      <c r="E118" s="10">
        <v>82.24</v>
      </c>
      <c r="F118" s="10">
        <v>100.11</v>
      </c>
      <c r="G118" s="10">
        <v>89.52</v>
      </c>
      <c r="H118" s="10">
        <v>119.88</v>
      </c>
      <c r="I118" s="10">
        <v>126.99</v>
      </c>
      <c r="J118" s="10">
        <v>96.52</v>
      </c>
      <c r="K118" s="10">
        <v>120.56</v>
      </c>
      <c r="L118" s="26">
        <f t="shared" si="3"/>
        <v>116.98941296343023</v>
      </c>
      <c r="M118" s="26">
        <f t="shared" si="6"/>
        <v>-1.6795230031858004E-2</v>
      </c>
      <c r="N118" s="33">
        <f t="shared" si="7"/>
        <v>1.3541961050877964</v>
      </c>
    </row>
    <row r="119" spans="2:14" x14ac:dyDescent="0.25">
      <c r="B119" s="32" t="s">
        <v>143</v>
      </c>
      <c r="C119" s="29">
        <v>139.61000000000001</v>
      </c>
      <c r="D119" s="10">
        <v>90.79</v>
      </c>
      <c r="E119" s="10">
        <v>81.760000000000005</v>
      </c>
      <c r="F119" s="10">
        <v>100.03</v>
      </c>
      <c r="G119" s="10">
        <v>89.37</v>
      </c>
      <c r="H119" s="10">
        <v>119.75</v>
      </c>
      <c r="I119" s="10">
        <v>126.99</v>
      </c>
      <c r="J119" s="10">
        <v>96.52</v>
      </c>
      <c r="K119" s="10">
        <v>120.66</v>
      </c>
      <c r="L119" s="26">
        <f t="shared" si="3"/>
        <v>117.14606200514126</v>
      </c>
      <c r="M119" s="26">
        <f t="shared" si="6"/>
        <v>0.13390018613051888</v>
      </c>
      <c r="N119" s="33">
        <f t="shared" si="7"/>
        <v>2.0279112163958741</v>
      </c>
    </row>
    <row r="120" spans="2:14" x14ac:dyDescent="0.25">
      <c r="B120" s="32" t="s">
        <v>144</v>
      </c>
      <c r="C120" s="29">
        <v>141.66491203628959</v>
      </c>
      <c r="D120" s="10">
        <v>90.122472608751096</v>
      </c>
      <c r="E120" s="10">
        <v>81.86718950953356</v>
      </c>
      <c r="F120" s="10">
        <v>100.05878626106083</v>
      </c>
      <c r="G120" s="10">
        <v>89.702548316627158</v>
      </c>
      <c r="H120" s="10">
        <v>119.91458898074957</v>
      </c>
      <c r="I120" s="10">
        <v>129.18223284622903</v>
      </c>
      <c r="J120" s="10">
        <v>96.539660486775134</v>
      </c>
      <c r="K120" s="10">
        <v>120.80553200665238</v>
      </c>
      <c r="L120" s="26">
        <f t="shared" si="3"/>
        <v>117.92162586539895</v>
      </c>
      <c r="M120" s="26">
        <f t="shared" si="6"/>
        <v>0.66204859726625143</v>
      </c>
      <c r="N120" s="33">
        <f t="shared" si="7"/>
        <v>2.7480316830419618</v>
      </c>
    </row>
    <row r="121" spans="2:14" x14ac:dyDescent="0.25">
      <c r="B121" s="32" t="s">
        <v>145</v>
      </c>
      <c r="C121" s="29">
        <v>142.88300000000001</v>
      </c>
      <c r="D121" s="10">
        <v>90.418000000000006</v>
      </c>
      <c r="E121" s="10">
        <v>81.867999999999995</v>
      </c>
      <c r="F121" s="10">
        <v>100.062</v>
      </c>
      <c r="G121" s="10">
        <v>89.683999999999997</v>
      </c>
      <c r="H121" s="10">
        <v>120.18300000000001</v>
      </c>
      <c r="I121" s="10">
        <v>132.398</v>
      </c>
      <c r="J121" s="10">
        <v>96.545000000000002</v>
      </c>
      <c r="K121" s="10">
        <v>120.845</v>
      </c>
      <c r="L121" s="26">
        <f t="shared" si="3"/>
        <v>118.4166970121386</v>
      </c>
      <c r="M121" s="26">
        <f t="shared" si="6"/>
        <v>0.41983066558524545</v>
      </c>
      <c r="N121" s="33">
        <f t="shared" si="7"/>
        <v>2.5985739497187592</v>
      </c>
    </row>
    <row r="122" spans="2:14" x14ac:dyDescent="0.25">
      <c r="B122" s="32" t="s">
        <v>146</v>
      </c>
      <c r="C122" s="29">
        <v>144.53</v>
      </c>
      <c r="D122" s="10">
        <v>90.55</v>
      </c>
      <c r="E122" s="10">
        <v>81.45</v>
      </c>
      <c r="F122" s="10">
        <v>99.91</v>
      </c>
      <c r="G122" s="10">
        <v>89.63</v>
      </c>
      <c r="H122" s="10">
        <v>120.21</v>
      </c>
      <c r="I122" s="10">
        <v>132.4</v>
      </c>
      <c r="J122" s="10">
        <v>96.55</v>
      </c>
      <c r="K122" s="10">
        <v>120.79</v>
      </c>
      <c r="L122" s="26">
        <f t="shared" si="3"/>
        <v>118.9269042388337</v>
      </c>
      <c r="M122" s="26">
        <f t="shared" si="6"/>
        <v>0.43085750537595319</v>
      </c>
      <c r="N122" s="33">
        <f t="shared" si="7"/>
        <v>2.3524686772884751</v>
      </c>
    </row>
    <row r="123" spans="2:14" x14ac:dyDescent="0.25">
      <c r="B123" s="32" t="s">
        <v>147</v>
      </c>
      <c r="C123" s="29">
        <v>145.99</v>
      </c>
      <c r="D123" s="10">
        <v>90.04</v>
      </c>
      <c r="E123" s="10">
        <v>81.45</v>
      </c>
      <c r="F123" s="10">
        <v>99.61</v>
      </c>
      <c r="G123" s="10">
        <v>89.77</v>
      </c>
      <c r="H123" s="10">
        <v>119.73</v>
      </c>
      <c r="I123" s="10">
        <v>129.99</v>
      </c>
      <c r="J123" s="10">
        <v>96.55</v>
      </c>
      <c r="K123" s="10">
        <v>120.82</v>
      </c>
      <c r="L123" s="26">
        <f t="shared" si="3"/>
        <v>119.2315758720285</v>
      </c>
      <c r="M123" s="26">
        <f t="shared" si="6"/>
        <v>0.25618394352799007</v>
      </c>
      <c r="N123" s="33">
        <f t="shared" si="7"/>
        <v>2.7702601091037007</v>
      </c>
    </row>
    <row r="124" spans="2:14" x14ac:dyDescent="0.25">
      <c r="B124" s="32" t="s">
        <v>148</v>
      </c>
      <c r="C124" s="29">
        <v>146.398</v>
      </c>
      <c r="D124" s="10">
        <v>90.042000000000002</v>
      </c>
      <c r="E124" s="10">
        <v>81.451999999999998</v>
      </c>
      <c r="F124" s="10">
        <v>99.608999999999995</v>
      </c>
      <c r="G124" s="10">
        <v>89.762</v>
      </c>
      <c r="H124" s="10">
        <v>119.67400000000001</v>
      </c>
      <c r="I124" s="10">
        <v>129.512</v>
      </c>
      <c r="J124" s="10">
        <v>96.546999999999997</v>
      </c>
      <c r="K124" s="10">
        <v>120.821</v>
      </c>
      <c r="L124" s="26">
        <f t="shared" si="3"/>
        <v>119.35441793031183</v>
      </c>
      <c r="M124" s="26">
        <f t="shared" si="6"/>
        <v>0.10302812605208859</v>
      </c>
      <c r="N124" s="33">
        <f t="shared" si="7"/>
        <v>2.1539054250073812</v>
      </c>
    </row>
    <row r="125" spans="2:14" x14ac:dyDescent="0.25">
      <c r="B125" s="32" t="s">
        <v>149</v>
      </c>
      <c r="C125" s="29">
        <v>147.2474657509089</v>
      </c>
      <c r="D125" s="10">
        <v>90.041781164419717</v>
      </c>
      <c r="E125" s="10">
        <v>81.452294929279347</v>
      </c>
      <c r="F125" s="10">
        <v>99.60897444544274</v>
      </c>
      <c r="G125" s="10">
        <v>89.675627153806559</v>
      </c>
      <c r="H125" s="10">
        <v>119.49239012714345</v>
      </c>
      <c r="I125" s="10">
        <v>129.51207504924577</v>
      </c>
      <c r="J125" s="10">
        <v>96.546948847094939</v>
      </c>
      <c r="K125" s="10">
        <v>120.63250614604856</v>
      </c>
      <c r="L125" s="26">
        <f t="shared" si="3"/>
        <v>119.59248422744858</v>
      </c>
      <c r="M125" s="26">
        <f t="shared" si="6"/>
        <v>0.19946165484695791</v>
      </c>
      <c r="N125" s="33">
        <f t="shared" si="7"/>
        <v>2.3043136273619544</v>
      </c>
    </row>
    <row r="126" spans="2:14" x14ac:dyDescent="0.25">
      <c r="B126" s="32" t="s">
        <v>150</v>
      </c>
      <c r="C126" s="29">
        <v>147.79946614548223</v>
      </c>
      <c r="D126" s="10">
        <v>89.251518607391915</v>
      </c>
      <c r="E126" s="10">
        <v>81.452294929279347</v>
      </c>
      <c r="F126" s="10">
        <v>99.592595508480429</v>
      </c>
      <c r="G126" s="10">
        <v>89.82826342630419</v>
      </c>
      <c r="H126" s="10">
        <v>119.74749978331639</v>
      </c>
      <c r="I126" s="10">
        <v>128.90237382866965</v>
      </c>
      <c r="J126" s="10">
        <v>96.54205173124879</v>
      </c>
      <c r="K126" s="10">
        <v>120.94495782145238</v>
      </c>
      <c r="L126" s="26">
        <f t="shared" si="3"/>
        <v>119.83070102849877</v>
      </c>
      <c r="M126" s="26">
        <f t="shared" si="6"/>
        <v>0.19919044460781488</v>
      </c>
      <c r="N126" s="33">
        <f t="shared" si="7"/>
        <v>2.1906492865499207</v>
      </c>
    </row>
    <row r="127" spans="2:14" x14ac:dyDescent="0.25">
      <c r="B127" s="32" t="s">
        <v>151</v>
      </c>
      <c r="C127" s="29">
        <v>146.8196125008003</v>
      </c>
      <c r="D127" s="10">
        <v>89.251518607391915</v>
      </c>
      <c r="E127" s="10">
        <v>81.452294929279347</v>
      </c>
      <c r="F127" s="10">
        <v>99.591394083562236</v>
      </c>
      <c r="G127" s="10">
        <v>89.870420789844644</v>
      </c>
      <c r="H127" s="10">
        <v>119.77875626113847</v>
      </c>
      <c r="I127" s="10">
        <v>128.92473419118073</v>
      </c>
      <c r="J127" s="10">
        <v>96.414838928955987</v>
      </c>
      <c r="K127" s="10">
        <v>120.87300508376453</v>
      </c>
      <c r="L127" s="26">
        <f t="shared" si="3"/>
        <v>119.49907983942923</v>
      </c>
      <c r="M127" s="26">
        <f t="shared" si="6"/>
        <v>-0.27674142454584255</v>
      </c>
      <c r="N127" s="33">
        <f t="shared" si="7"/>
        <v>2.1081213583461293</v>
      </c>
    </row>
    <row r="128" spans="2:14" x14ac:dyDescent="0.25">
      <c r="B128" s="32" t="s">
        <v>152</v>
      </c>
      <c r="C128" s="29">
        <v>147.02470686685825</v>
      </c>
      <c r="D128" s="10">
        <v>89.300529190111533</v>
      </c>
      <c r="E128" s="10">
        <v>81.452294929279347</v>
      </c>
      <c r="F128" s="10">
        <v>99.546263403405263</v>
      </c>
      <c r="G128" s="10">
        <v>89.870441304778879</v>
      </c>
      <c r="H128" s="10">
        <v>119.48756536764807</v>
      </c>
      <c r="I128" s="10">
        <v>129.90067488109509</v>
      </c>
      <c r="J128" s="10">
        <v>96.414821827514658</v>
      </c>
      <c r="K128" s="10">
        <v>120.88575040695686</v>
      </c>
      <c r="L128" s="26">
        <f t="shared" si="3"/>
        <v>119.51385689732712</v>
      </c>
      <c r="M128" s="26">
        <f t="shared" si="6"/>
        <v>1.2365834044700404E-2</v>
      </c>
      <c r="N128" s="33">
        <f t="shared" si="7"/>
        <v>2.0795604852162208</v>
      </c>
    </row>
    <row r="129" spans="2:14" x14ac:dyDescent="0.25">
      <c r="B129" s="32" t="s">
        <v>153</v>
      </c>
      <c r="C129" s="29">
        <v>145.29093467379931</v>
      </c>
      <c r="D129" s="10">
        <v>88.587363819731621</v>
      </c>
      <c r="E129" s="10">
        <v>80.802429922694373</v>
      </c>
      <c r="F129" s="10">
        <v>99.600911491772138</v>
      </c>
      <c r="G129" s="10">
        <v>90.142779875368063</v>
      </c>
      <c r="H129" s="10">
        <v>119.49700533501358</v>
      </c>
      <c r="I129" s="10">
        <v>129.9506730773343</v>
      </c>
      <c r="J129" s="10">
        <v>97.016418629533732</v>
      </c>
      <c r="K129" s="10">
        <v>120.80029834701685</v>
      </c>
      <c r="L129" s="26">
        <f t="shared" si="3"/>
        <v>118.96630651590804</v>
      </c>
      <c r="M129" s="26">
        <f t="shared" si="6"/>
        <v>-0.4581480303907064</v>
      </c>
      <c r="N129" s="33">
        <f t="shared" si="7"/>
        <v>1.6727264784632938</v>
      </c>
    </row>
    <row r="130" spans="2:14" x14ac:dyDescent="0.25">
      <c r="B130" s="32" t="s">
        <v>154</v>
      </c>
      <c r="C130" s="29">
        <v>144.14543209312305</v>
      </c>
      <c r="D130" s="10">
        <v>88.587363819731621</v>
      </c>
      <c r="E130" s="10">
        <v>80.802429922694373</v>
      </c>
      <c r="F130" s="10">
        <v>99.646225730561341</v>
      </c>
      <c r="G130" s="10">
        <v>90.143415732113226</v>
      </c>
      <c r="H130" s="10">
        <v>119.43978543166409</v>
      </c>
      <c r="I130" s="10">
        <v>129.9506730773343</v>
      </c>
      <c r="J130" s="10">
        <v>97.016418629533732</v>
      </c>
      <c r="K130" s="10">
        <v>120.80114079860996</v>
      </c>
      <c r="L130" s="26">
        <f t="shared" si="3"/>
        <v>118.58181910889306</v>
      </c>
      <c r="M130" s="26">
        <f t="shared" si="6"/>
        <v>-0.32319016894382091</v>
      </c>
      <c r="N130" s="33">
        <f t="shared" si="7"/>
        <v>1.3611540609752459</v>
      </c>
    </row>
    <row r="131" spans="2:14" x14ac:dyDescent="0.25">
      <c r="B131" s="32" t="s">
        <v>155</v>
      </c>
      <c r="C131" s="29">
        <v>145.35198397648264</v>
      </c>
      <c r="D131" s="10">
        <v>88.587363819731621</v>
      </c>
      <c r="E131" s="10">
        <v>80.802429922694373</v>
      </c>
      <c r="F131" s="10">
        <v>99.638947942764688</v>
      </c>
      <c r="G131" s="10">
        <v>90.147590313315021</v>
      </c>
      <c r="H131" s="10">
        <v>119.30412427282954</v>
      </c>
      <c r="I131" s="10">
        <v>131.98938192067857</v>
      </c>
      <c r="J131" s="10">
        <v>97.016418629533732</v>
      </c>
      <c r="K131" s="10">
        <v>120.80329995391143</v>
      </c>
      <c r="L131" s="26">
        <f t="shared" si="3"/>
        <v>118.98226427756842</v>
      </c>
      <c r="M131" s="26">
        <f t="shared" si="6"/>
        <v>0.33769524846606919</v>
      </c>
      <c r="N131" s="33">
        <f t="shared" si="7"/>
        <v>1.567446861633788</v>
      </c>
    </row>
    <row r="132" spans="2:14" x14ac:dyDescent="0.25">
      <c r="B132" s="32" t="s">
        <v>156</v>
      </c>
      <c r="C132" s="29">
        <v>146.96841339981532</v>
      </c>
      <c r="D132" s="10">
        <v>88.587363819731621</v>
      </c>
      <c r="E132" s="10">
        <v>80.802429922694373</v>
      </c>
      <c r="F132" s="10">
        <v>99.077004014305174</v>
      </c>
      <c r="G132" s="10">
        <v>90.599005128055737</v>
      </c>
      <c r="H132" s="10">
        <v>117.2156386427928</v>
      </c>
      <c r="I132" s="10">
        <v>135.2459978495894</v>
      </c>
      <c r="J132" s="10">
        <v>97.016418629533732</v>
      </c>
      <c r="K132" s="10">
        <v>122.39541767791985</v>
      </c>
      <c r="L132" s="26">
        <f t="shared" si="3"/>
        <v>119.14724484474792</v>
      </c>
      <c r="M132" s="26">
        <f t="shared" si="6"/>
        <v>0.1386597978961151</v>
      </c>
      <c r="N132" s="33">
        <f t="shared" si="7"/>
        <v>1.0393504756692737</v>
      </c>
    </row>
    <row r="133" spans="2:14" x14ac:dyDescent="0.25">
      <c r="B133" s="32" t="s">
        <v>157</v>
      </c>
      <c r="C133" s="29">
        <v>148.80241680647779</v>
      </c>
      <c r="D133" s="10">
        <v>88.587363819731621</v>
      </c>
      <c r="E133" s="10">
        <v>80.802429922694373</v>
      </c>
      <c r="F133" s="10">
        <v>98.801384508821059</v>
      </c>
      <c r="G133" s="10">
        <v>90.356618852289515</v>
      </c>
      <c r="H133" s="10">
        <v>115.51584010018458</v>
      </c>
      <c r="I133" s="10">
        <v>135.2459978495894</v>
      </c>
      <c r="J133" s="10">
        <v>97.016418629533732</v>
      </c>
      <c r="K133" s="10">
        <v>122.41132561177731</v>
      </c>
      <c r="L133" s="26">
        <f t="shared" si="3"/>
        <v>119.36915486742302</v>
      </c>
      <c r="M133" s="26">
        <f t="shared" si="6"/>
        <v>0.18624855569615448</v>
      </c>
      <c r="N133" s="33">
        <f t="shared" si="7"/>
        <v>0.80432732825404496</v>
      </c>
    </row>
    <row r="134" spans="2:14" x14ac:dyDescent="0.25">
      <c r="B134" s="32" t="s">
        <v>158</v>
      </c>
      <c r="C134" s="29">
        <v>148.95003182150037</v>
      </c>
      <c r="D134" s="10">
        <v>88.587363819731621</v>
      </c>
      <c r="E134" s="10">
        <v>80.802429922694373</v>
      </c>
      <c r="F134" s="10">
        <v>98.858605295047241</v>
      </c>
      <c r="G134" s="10">
        <v>90.346635817575844</v>
      </c>
      <c r="H134" s="10">
        <v>116.2579630668251</v>
      </c>
      <c r="I134" s="10">
        <v>135.2459978495894</v>
      </c>
      <c r="J134" s="10">
        <v>97.016418629533732</v>
      </c>
      <c r="K134" s="10">
        <v>122.49836495820654</v>
      </c>
      <c r="L134" s="26">
        <f t="shared" si="3"/>
        <v>119.57182226669093</v>
      </c>
      <c r="M134" s="26">
        <f t="shared" si="6"/>
        <v>0.16978205089329923</v>
      </c>
      <c r="N134" s="33">
        <f t="shared" si="7"/>
        <v>0.54228101873574386</v>
      </c>
    </row>
    <row r="135" spans="2:14" x14ac:dyDescent="0.25">
      <c r="B135" s="32" t="s">
        <v>159</v>
      </c>
      <c r="C135" s="29">
        <v>148.64967710074851</v>
      </c>
      <c r="D135" s="10">
        <v>88.732434659299926</v>
      </c>
      <c r="E135" s="10">
        <v>80.749468156815666</v>
      </c>
      <c r="F135" s="10">
        <v>98.951661321132207</v>
      </c>
      <c r="G135" s="10">
        <v>90.349222401413385</v>
      </c>
      <c r="H135" s="10">
        <v>117.49437811154365</v>
      </c>
      <c r="I135" s="10">
        <v>134.68662068584254</v>
      </c>
      <c r="J135" s="10">
        <v>96.771930967110293</v>
      </c>
      <c r="K135" s="10">
        <v>122.41759512126463</v>
      </c>
      <c r="L135" s="26">
        <f t="shared" si="3"/>
        <v>119.70056799870679</v>
      </c>
      <c r="M135" s="26">
        <f t="shared" si="6"/>
        <v>0.10767230069364149</v>
      </c>
      <c r="N135" s="33">
        <f t="shared" si="7"/>
        <v>0.39334557414695054</v>
      </c>
    </row>
    <row r="136" spans="2:14" x14ac:dyDescent="0.25">
      <c r="B136" s="32" t="s">
        <v>160</v>
      </c>
      <c r="C136" s="29">
        <v>150.05187467206628</v>
      </c>
      <c r="D136" s="10">
        <v>88.435643080688124</v>
      </c>
      <c r="E136" s="10">
        <v>80.749468156815666</v>
      </c>
      <c r="F136" s="10">
        <v>98.951661321132207</v>
      </c>
      <c r="G136" s="10">
        <v>90.345329539509606</v>
      </c>
      <c r="H136" s="10">
        <v>117.96883908205241</v>
      </c>
      <c r="I136" s="10">
        <v>134.68662068584254</v>
      </c>
      <c r="J136" s="10">
        <v>96.771930967110293</v>
      </c>
      <c r="K136" s="10">
        <v>122.57302151248109</v>
      </c>
      <c r="L136" s="26">
        <f t="shared" si="3"/>
        <v>120.263151723055</v>
      </c>
      <c r="M136" s="26">
        <f t="shared" si="6"/>
        <v>0.46999252698140348</v>
      </c>
      <c r="N136" s="33">
        <f t="shared" si="7"/>
        <v>0.76137424026797673</v>
      </c>
    </row>
    <row r="137" spans="2:14" x14ac:dyDescent="0.25">
      <c r="B137" s="32" t="s">
        <v>161</v>
      </c>
      <c r="C137" s="29">
        <v>151.001946719052</v>
      </c>
      <c r="D137" s="10">
        <v>88.435643080688124</v>
      </c>
      <c r="E137" s="10">
        <v>80.749468156815666</v>
      </c>
      <c r="F137" s="10">
        <v>98.951661321132207</v>
      </c>
      <c r="G137" s="10">
        <v>90.366240923375884</v>
      </c>
      <c r="H137" s="10">
        <v>117.9652388950999</v>
      </c>
      <c r="I137" s="10">
        <v>135.75876396225695</v>
      </c>
      <c r="J137" s="10">
        <v>96.771930967110293</v>
      </c>
      <c r="K137" s="10">
        <v>122.5667121097385</v>
      </c>
      <c r="L137" s="26">
        <f t="shared" si="3"/>
        <v>120.59454470082783</v>
      </c>
      <c r="M137" s="26">
        <f t="shared" si="6"/>
        <v>0.27555653832851645</v>
      </c>
      <c r="N137" s="33">
        <f t="shared" si="7"/>
        <v>0.83789585930288313</v>
      </c>
    </row>
    <row r="138" spans="2:14" x14ac:dyDescent="0.25">
      <c r="B138" s="32" t="s">
        <v>162</v>
      </c>
      <c r="C138" s="29">
        <v>151.79642078961479</v>
      </c>
      <c r="D138" s="10">
        <v>89.11860788205594</v>
      </c>
      <c r="E138" s="10">
        <v>80.749468156815666</v>
      </c>
      <c r="F138" s="10">
        <v>98.855529274449168</v>
      </c>
      <c r="G138" s="10">
        <v>90.413851207462002</v>
      </c>
      <c r="H138" s="10">
        <v>117.72524935630697</v>
      </c>
      <c r="I138" s="10">
        <v>136.55294839944594</v>
      </c>
      <c r="J138" s="10">
        <v>96.731916574599481</v>
      </c>
      <c r="K138" s="10">
        <v>122.55041192953816</v>
      </c>
      <c r="L138" s="26">
        <f t="shared" ref="L138:L202" si="8">SUMPRODUCT(C138:K138,$C$8:$K$8)/SUM($C$8:$K$8)</f>
        <v>120.81157684020572</v>
      </c>
      <c r="M138" s="26">
        <f t="shared" si="6"/>
        <v>0.17996845538602724</v>
      </c>
      <c r="N138" s="33">
        <f t="shared" si="7"/>
        <v>0.81855134225883774</v>
      </c>
    </row>
    <row r="139" spans="2:14" x14ac:dyDescent="0.25">
      <c r="B139" s="32" t="s">
        <v>163</v>
      </c>
      <c r="C139" s="29">
        <v>151.97917411650494</v>
      </c>
      <c r="D139" s="10">
        <v>89.11860788205594</v>
      </c>
      <c r="E139" s="10">
        <v>80.749468156815666</v>
      </c>
      <c r="F139" s="10">
        <v>98.9062614224881</v>
      </c>
      <c r="G139" s="10">
        <v>90.447574040387849</v>
      </c>
      <c r="H139" s="10">
        <v>117.71744514074091</v>
      </c>
      <c r="I139" s="10">
        <v>136.55294839944594</v>
      </c>
      <c r="J139" s="10">
        <v>96.731916574599481</v>
      </c>
      <c r="K139" s="10">
        <v>122.55276672762615</v>
      </c>
      <c r="L139" s="26">
        <f t="shared" si="8"/>
        <v>120.88907839559025</v>
      </c>
      <c r="M139" s="26">
        <f t="shared" si="6"/>
        <v>6.4150768834876276E-2</v>
      </c>
      <c r="N139" s="33">
        <f t="shared" si="7"/>
        <v>1.1631876647324459</v>
      </c>
    </row>
    <row r="140" spans="2:14" x14ac:dyDescent="0.25">
      <c r="B140" s="32" t="s">
        <v>164</v>
      </c>
      <c r="C140" s="29">
        <v>152.51371591610598</v>
      </c>
      <c r="D140" s="10">
        <v>89.044111861125202</v>
      </c>
      <c r="E140" s="10">
        <v>80.749468156815666</v>
      </c>
      <c r="F140" s="10">
        <v>97.317230909372213</v>
      </c>
      <c r="G140" s="10">
        <v>90.46377794622299</v>
      </c>
      <c r="H140" s="10">
        <v>117.89920877747684</v>
      </c>
      <c r="I140" s="10">
        <v>136.55294839944594</v>
      </c>
      <c r="J140" s="10">
        <v>96.731916574599481</v>
      </c>
      <c r="K140" s="10">
        <v>122.55585734299336</v>
      </c>
      <c r="L140" s="26">
        <f t="shared" si="8"/>
        <v>120.64738831237001</v>
      </c>
      <c r="M140" s="26">
        <f t="shared" si="6"/>
        <v>-0.19992714513824167</v>
      </c>
      <c r="N140" s="33">
        <f t="shared" si="7"/>
        <v>0.94845187367411166</v>
      </c>
    </row>
    <row r="141" spans="2:14" x14ac:dyDescent="0.25">
      <c r="B141" s="32" t="s">
        <v>165</v>
      </c>
      <c r="C141" s="29">
        <v>157.07480846820059</v>
      </c>
      <c r="D141" s="10">
        <v>88.230685554133018</v>
      </c>
      <c r="E141" s="10">
        <v>80.599003418030165</v>
      </c>
      <c r="F141" s="10">
        <v>97.552836725007083</v>
      </c>
      <c r="G141" s="10">
        <v>90.552657513246388</v>
      </c>
      <c r="H141" s="10">
        <v>118.32428748035562</v>
      </c>
      <c r="I141" s="10">
        <v>136.40426334651931</v>
      </c>
      <c r="J141" s="10">
        <v>97.25228087900399</v>
      </c>
      <c r="K141" s="10">
        <v>122.38462327826458</v>
      </c>
      <c r="L141" s="26">
        <f t="shared" si="8"/>
        <v>122.33390646381395</v>
      </c>
      <c r="M141" s="26">
        <f t="shared" si="6"/>
        <v>1.3978903107934206</v>
      </c>
      <c r="N141" s="33">
        <f t="shared" si="7"/>
        <v>2.8307174077524122</v>
      </c>
    </row>
    <row r="142" spans="2:14" x14ac:dyDescent="0.25">
      <c r="B142" s="32" t="s">
        <v>166</v>
      </c>
      <c r="C142" s="29">
        <v>155.42780045624511</v>
      </c>
      <c r="D142" s="10">
        <v>88.230685554133018</v>
      </c>
      <c r="E142" s="10">
        <v>80.527320003382471</v>
      </c>
      <c r="F142" s="10">
        <v>97.658008563313658</v>
      </c>
      <c r="G142" s="10">
        <v>90.514592583558979</v>
      </c>
      <c r="H142" s="10">
        <v>118.81222032215922</v>
      </c>
      <c r="I142" s="10">
        <v>136.46666460938769</v>
      </c>
      <c r="J142" s="10">
        <v>97.239158873064468</v>
      </c>
      <c r="K142" s="10">
        <v>122.37628556859708</v>
      </c>
      <c r="L142" s="26">
        <f t="shared" si="8"/>
        <v>121.89028063067377</v>
      </c>
      <c r="M142" s="26">
        <f t="shared" si="6"/>
        <v>-0.36263522188053232</v>
      </c>
      <c r="N142" s="33">
        <f t="shared" si="7"/>
        <v>2.7900242605846444</v>
      </c>
    </row>
    <row r="143" spans="2:14" x14ac:dyDescent="0.25">
      <c r="B143" s="32" t="s">
        <v>167</v>
      </c>
      <c r="C143" s="29">
        <v>153.66391245360288</v>
      </c>
      <c r="D143" s="10">
        <v>88.230685554133018</v>
      </c>
      <c r="E143" s="10">
        <v>80.527320003382471</v>
      </c>
      <c r="F143" s="10">
        <v>97.802389232894626</v>
      </c>
      <c r="G143" s="10">
        <v>90.563180078063951</v>
      </c>
      <c r="H143" s="10">
        <v>119.20610173397159</v>
      </c>
      <c r="I143" s="10">
        <v>136.59</v>
      </c>
      <c r="J143" s="10">
        <v>97.239158873064468</v>
      </c>
      <c r="K143" s="10">
        <v>122.30566420918035</v>
      </c>
      <c r="L143" s="26">
        <f t="shared" si="8"/>
        <v>121.40594058511131</v>
      </c>
      <c r="M143" s="26">
        <f t="shared" si="6"/>
        <v>-0.39735739638667905</v>
      </c>
      <c r="N143" s="33">
        <f t="shared" si="7"/>
        <v>2.0370063742347386</v>
      </c>
    </row>
    <row r="144" spans="2:14" x14ac:dyDescent="0.25">
      <c r="B144" s="32" t="s">
        <v>168</v>
      </c>
      <c r="C144" s="29">
        <v>156.06851530929907</v>
      </c>
      <c r="D144" s="10">
        <v>88.277793133428133</v>
      </c>
      <c r="E144" s="10">
        <v>80.632736789629064</v>
      </c>
      <c r="F144" s="10">
        <v>96.196062840014193</v>
      </c>
      <c r="G144" s="10">
        <v>90.648134111038729</v>
      </c>
      <c r="H144" s="10">
        <v>119.77911240299629</v>
      </c>
      <c r="I144" s="10">
        <v>136.95970650087727</v>
      </c>
      <c r="J144" s="10">
        <v>96.444573970188259</v>
      </c>
      <c r="K144" s="10">
        <v>123.9939793386846</v>
      </c>
      <c r="L144" s="26">
        <f t="shared" si="8"/>
        <v>121.93784466683897</v>
      </c>
      <c r="M144" s="26">
        <f t="shared" si="6"/>
        <v>0.43812030874615254</v>
      </c>
      <c r="N144" s="33">
        <f t="shared" si="7"/>
        <v>2.3421438118248394</v>
      </c>
    </row>
    <row r="145" spans="2:14" x14ac:dyDescent="0.25">
      <c r="B145" s="32" t="s">
        <v>169</v>
      </c>
      <c r="C145" s="29">
        <v>160.19999999999999</v>
      </c>
      <c r="D145" s="10">
        <v>88.28</v>
      </c>
      <c r="E145" s="10">
        <v>80.63</v>
      </c>
      <c r="F145" s="10">
        <v>96.24</v>
      </c>
      <c r="G145" s="10">
        <v>90.77</v>
      </c>
      <c r="H145" s="10">
        <v>119.89</v>
      </c>
      <c r="I145" s="10">
        <v>136.96</v>
      </c>
      <c r="J145" s="10">
        <v>96.44</v>
      </c>
      <c r="K145" s="10">
        <v>124.08</v>
      </c>
      <c r="L145" s="26">
        <f t="shared" si="8"/>
        <v>123.38075862498812</v>
      </c>
      <c r="M145" s="26">
        <f t="shared" si="6"/>
        <v>1.1833192247177298</v>
      </c>
      <c r="N145" s="33">
        <f t="shared" si="7"/>
        <v>3.3606703189115925</v>
      </c>
    </row>
    <row r="146" spans="2:14" x14ac:dyDescent="0.25">
      <c r="B146" s="32" t="s">
        <v>170</v>
      </c>
      <c r="C146" s="29">
        <v>171.5</v>
      </c>
      <c r="D146" s="10">
        <v>87.98</v>
      </c>
      <c r="E146" s="10">
        <v>80.63</v>
      </c>
      <c r="F146" s="10">
        <v>96.23</v>
      </c>
      <c r="G146" s="10">
        <v>91.99</v>
      </c>
      <c r="H146" s="10">
        <v>120.03</v>
      </c>
      <c r="I146" s="10">
        <v>136.96</v>
      </c>
      <c r="J146" s="10">
        <v>96.46</v>
      </c>
      <c r="K146" s="10">
        <v>124.9</v>
      </c>
      <c r="L146" s="26">
        <f t="shared" si="8"/>
        <v>127.35428417931453</v>
      </c>
      <c r="M146" s="26">
        <f t="shared" si="6"/>
        <v>3.2205390845454431</v>
      </c>
      <c r="N146" s="33">
        <f t="shared" si="7"/>
        <v>6.5086086045136406</v>
      </c>
    </row>
    <row r="147" spans="2:14" x14ac:dyDescent="0.25">
      <c r="B147" s="32" t="s">
        <v>171</v>
      </c>
      <c r="C147" s="29">
        <v>173.79</v>
      </c>
      <c r="D147" s="10">
        <v>88.02</v>
      </c>
      <c r="E147" s="10">
        <v>80.64</v>
      </c>
      <c r="F147" s="10">
        <v>96.42</v>
      </c>
      <c r="G147" s="10">
        <v>93.4</v>
      </c>
      <c r="H147" s="10">
        <v>120.48</v>
      </c>
      <c r="I147" s="10">
        <v>137.5</v>
      </c>
      <c r="J147" s="10">
        <v>96.37</v>
      </c>
      <c r="K147" s="10">
        <v>125.02</v>
      </c>
      <c r="L147" s="26">
        <f t="shared" si="8"/>
        <v>128.37387327491945</v>
      </c>
      <c r="M147" s="26">
        <f t="shared" si="6"/>
        <v>0.80059269476112394</v>
      </c>
      <c r="N147" s="33">
        <f t="shared" si="7"/>
        <v>7.2458346866878385</v>
      </c>
    </row>
    <row r="148" spans="2:14" x14ac:dyDescent="0.25">
      <c r="B148" s="32" t="s">
        <v>172</v>
      </c>
      <c r="C148" s="29">
        <v>175.24</v>
      </c>
      <c r="D148" s="10">
        <v>88.02</v>
      </c>
      <c r="E148" s="10">
        <v>80.64</v>
      </c>
      <c r="F148" s="10">
        <v>96.6</v>
      </c>
      <c r="G148" s="10">
        <v>93.34</v>
      </c>
      <c r="H148" s="10">
        <v>120.6</v>
      </c>
      <c r="I148" s="10">
        <v>137.49</v>
      </c>
      <c r="J148" s="10">
        <v>96.37</v>
      </c>
      <c r="K148" s="10">
        <v>125.05</v>
      </c>
      <c r="L148" s="26">
        <f t="shared" si="8"/>
        <v>128.93439667066525</v>
      </c>
      <c r="M148" s="26">
        <f t="shared" si="6"/>
        <v>0.43663354656707559</v>
      </c>
      <c r="N148" s="33">
        <f t="shared" si="7"/>
        <v>7.2102259282033527</v>
      </c>
    </row>
    <row r="149" spans="2:14" x14ac:dyDescent="0.25">
      <c r="B149" s="32" t="s">
        <v>173</v>
      </c>
      <c r="C149" s="29">
        <v>173.09</v>
      </c>
      <c r="D149" s="10">
        <v>88.02</v>
      </c>
      <c r="E149" s="10">
        <v>80.64</v>
      </c>
      <c r="F149" s="10">
        <v>96.86</v>
      </c>
      <c r="G149" s="10">
        <v>93.37</v>
      </c>
      <c r="H149" s="10">
        <v>120.76</v>
      </c>
      <c r="I149" s="10">
        <v>137.49</v>
      </c>
      <c r="J149" s="10">
        <v>96.37</v>
      </c>
      <c r="K149" s="10">
        <v>124.98</v>
      </c>
      <c r="L149" s="26">
        <f t="shared" si="8"/>
        <v>128.30852716524964</v>
      </c>
      <c r="M149" s="26">
        <f t="shared" si="6"/>
        <v>-0.485417019489574</v>
      </c>
      <c r="N149" s="33">
        <f t="shared" si="7"/>
        <v>6.3966263843515847</v>
      </c>
    </row>
    <row r="150" spans="2:14" x14ac:dyDescent="0.25">
      <c r="B150" s="32" t="s">
        <v>174</v>
      </c>
      <c r="C150" s="29">
        <v>170.42</v>
      </c>
      <c r="D150" s="10">
        <v>88.1</v>
      </c>
      <c r="E150" s="10">
        <v>80.88</v>
      </c>
      <c r="F150" s="10">
        <v>96.95</v>
      </c>
      <c r="G150" s="10">
        <v>93.66</v>
      </c>
      <c r="H150" s="10">
        <v>120.73</v>
      </c>
      <c r="I150" s="10">
        <v>138.69999999999999</v>
      </c>
      <c r="J150" s="10">
        <v>96.38</v>
      </c>
      <c r="K150" s="10">
        <v>125.85</v>
      </c>
      <c r="L150" s="26">
        <f t="shared" si="8"/>
        <v>127.51023137300092</v>
      </c>
      <c r="M150" s="26">
        <f t="shared" si="6"/>
        <v>-0.62216893131396567</v>
      </c>
      <c r="N150" s="33">
        <f t="shared" si="7"/>
        <v>5.5447124422979233</v>
      </c>
    </row>
    <row r="151" spans="2:14" x14ac:dyDescent="0.25">
      <c r="B151" s="32" t="s">
        <v>175</v>
      </c>
      <c r="C151" s="29">
        <v>169.26</v>
      </c>
      <c r="D151" s="10">
        <v>87.94</v>
      </c>
      <c r="E151" s="10">
        <v>80.78</v>
      </c>
      <c r="F151" s="10">
        <v>97.08</v>
      </c>
      <c r="G151" s="10">
        <v>93.76</v>
      </c>
      <c r="H151" s="10">
        <v>120.53</v>
      </c>
      <c r="I151" s="10">
        <v>138.76</v>
      </c>
      <c r="J151" s="10">
        <v>96.38</v>
      </c>
      <c r="K151" s="10">
        <v>125.9</v>
      </c>
      <c r="L151" s="26">
        <f t="shared" si="8"/>
        <v>127.12688721866796</v>
      </c>
      <c r="M151" s="26">
        <f t="shared" si="6"/>
        <v>-0.30063795681742395</v>
      </c>
      <c r="N151" s="33">
        <f t="shared" si="7"/>
        <v>5.1599440626600508</v>
      </c>
    </row>
    <row r="152" spans="2:14" x14ac:dyDescent="0.25">
      <c r="B152" s="32" t="s">
        <v>176</v>
      </c>
      <c r="C152" s="29">
        <v>170.26</v>
      </c>
      <c r="D152" s="10">
        <v>87.94</v>
      </c>
      <c r="E152" s="10">
        <v>80.78</v>
      </c>
      <c r="F152" s="10">
        <v>97.1</v>
      </c>
      <c r="G152" s="10">
        <v>93.96</v>
      </c>
      <c r="H152" s="10">
        <v>120.57</v>
      </c>
      <c r="I152" s="10">
        <v>138.76</v>
      </c>
      <c r="J152" s="10">
        <v>96.38</v>
      </c>
      <c r="K152" s="10">
        <v>125.89</v>
      </c>
      <c r="L152" s="26">
        <f t="shared" si="8"/>
        <v>127.49175978118552</v>
      </c>
      <c r="M152" s="26">
        <f t="shared" si="6"/>
        <v>0.28701447073894981</v>
      </c>
      <c r="N152" s="33">
        <f t="shared" si="7"/>
        <v>5.6730374064083691</v>
      </c>
    </row>
    <row r="153" spans="2:14" x14ac:dyDescent="0.25">
      <c r="B153" s="32" t="s">
        <v>177</v>
      </c>
      <c r="C153" s="29">
        <v>175.74</v>
      </c>
      <c r="D153" s="10">
        <v>88.11</v>
      </c>
      <c r="E153" s="10">
        <v>80.78</v>
      </c>
      <c r="F153" s="10">
        <v>97.11</v>
      </c>
      <c r="G153" s="10">
        <v>94.26</v>
      </c>
      <c r="H153" s="10">
        <v>120.61</v>
      </c>
      <c r="I153" s="10">
        <v>139.16</v>
      </c>
      <c r="J153" s="10">
        <v>97.33</v>
      </c>
      <c r="K153" s="10">
        <v>126.03</v>
      </c>
      <c r="L153" s="26">
        <f t="shared" si="8"/>
        <v>129.42558946356311</v>
      </c>
      <c r="M153" s="26">
        <f t="shared" si="6"/>
        <v>1.5168271939273796</v>
      </c>
      <c r="N153" s="33">
        <f t="shared" si="7"/>
        <v>5.7969889172523636</v>
      </c>
    </row>
    <row r="154" spans="2:14" x14ac:dyDescent="0.25">
      <c r="B154" s="32" t="s">
        <v>178</v>
      </c>
      <c r="C154" s="29">
        <v>174.07</v>
      </c>
      <c r="D154" s="10">
        <v>88.08</v>
      </c>
      <c r="E154" s="10">
        <v>80.78</v>
      </c>
      <c r="F154" s="10">
        <v>97.35</v>
      </c>
      <c r="G154" s="10">
        <v>94.34</v>
      </c>
      <c r="H154" s="10">
        <v>120.29</v>
      </c>
      <c r="I154" s="10">
        <v>139.51</v>
      </c>
      <c r="J154" s="10">
        <v>97.33</v>
      </c>
      <c r="K154" s="10">
        <v>125.93</v>
      </c>
      <c r="L154" s="26">
        <f t="shared" si="8"/>
        <v>128.87540418653762</v>
      </c>
      <c r="M154" s="26">
        <f t="shared" si="6"/>
        <v>-0.42509775640649772</v>
      </c>
      <c r="N154" s="33">
        <f t="shared" si="7"/>
        <v>5.7306649223564428</v>
      </c>
    </row>
    <row r="155" spans="2:14" x14ac:dyDescent="0.25">
      <c r="B155" s="32" t="s">
        <v>179</v>
      </c>
      <c r="C155" s="29">
        <v>174.29</v>
      </c>
      <c r="D155" s="10">
        <v>87.9</v>
      </c>
      <c r="E155" s="10">
        <v>80.78</v>
      </c>
      <c r="F155" s="10">
        <v>98.55</v>
      </c>
      <c r="G155" s="10">
        <v>94.31</v>
      </c>
      <c r="H155" s="10">
        <v>122.11</v>
      </c>
      <c r="I155" s="10">
        <v>139.61000000000001</v>
      </c>
      <c r="J155" s="10">
        <v>97.33</v>
      </c>
      <c r="K155" s="10">
        <v>126.22</v>
      </c>
      <c r="L155" s="26">
        <f t="shared" si="8"/>
        <v>129.62988617771381</v>
      </c>
      <c r="M155" s="26">
        <f t="shared" si="6"/>
        <v>0.58543520847789943</v>
      </c>
      <c r="N155" s="33">
        <f t="shared" si="7"/>
        <v>6.7739235435823915</v>
      </c>
    </row>
    <row r="156" spans="2:14" x14ac:dyDescent="0.25">
      <c r="B156" s="32" t="s">
        <v>180</v>
      </c>
      <c r="C156" s="29">
        <v>177.67</v>
      </c>
      <c r="D156" s="10">
        <v>87.87</v>
      </c>
      <c r="E156" s="10">
        <v>80.78</v>
      </c>
      <c r="F156" s="10">
        <v>98.95</v>
      </c>
      <c r="G156" s="10">
        <v>95.37</v>
      </c>
      <c r="H156" s="10">
        <v>122.01</v>
      </c>
      <c r="I156" s="10">
        <v>139.31</v>
      </c>
      <c r="J156" s="10">
        <v>97.33</v>
      </c>
      <c r="K156" s="10">
        <v>127.85</v>
      </c>
      <c r="L156" s="26">
        <f t="shared" si="8"/>
        <v>131.03458264449534</v>
      </c>
      <c r="M156" s="26">
        <f t="shared" si="6"/>
        <v>1.0836208440820401</v>
      </c>
      <c r="N156" s="33">
        <f t="shared" si="7"/>
        <v>7.4601433234371699</v>
      </c>
    </row>
    <row r="157" spans="2:14" x14ac:dyDescent="0.25">
      <c r="B157" s="32" t="s">
        <v>181</v>
      </c>
      <c r="C157" s="29">
        <v>178.67</v>
      </c>
      <c r="D157" s="10">
        <v>87.88</v>
      </c>
      <c r="E157" s="10">
        <v>80.78</v>
      </c>
      <c r="F157" s="10">
        <v>99.1</v>
      </c>
      <c r="G157" s="10">
        <v>95.32</v>
      </c>
      <c r="H157" s="10">
        <v>122.81</v>
      </c>
      <c r="I157" s="10">
        <v>139.46</v>
      </c>
      <c r="J157" s="10">
        <v>97.33</v>
      </c>
      <c r="K157" s="10">
        <v>127.96</v>
      </c>
      <c r="L157" s="26">
        <f t="shared" si="8"/>
        <v>131.56227362292415</v>
      </c>
      <c r="M157" s="26">
        <f t="shared" si="6"/>
        <v>0.40271122918784358</v>
      </c>
      <c r="N157" s="33">
        <f t="shared" si="7"/>
        <v>6.6311109520759945</v>
      </c>
    </row>
    <row r="158" spans="2:14" x14ac:dyDescent="0.25">
      <c r="B158" s="32" t="s">
        <v>182</v>
      </c>
      <c r="C158" s="29">
        <v>183.99</v>
      </c>
      <c r="D158" s="10">
        <v>87.88</v>
      </c>
      <c r="E158" s="10">
        <v>80.78</v>
      </c>
      <c r="F158" s="10">
        <v>98.95</v>
      </c>
      <c r="G158" s="10">
        <v>96.2</v>
      </c>
      <c r="H158" s="10">
        <v>124.78</v>
      </c>
      <c r="I158" s="10">
        <v>139.36000000000001</v>
      </c>
      <c r="J158" s="10">
        <v>97.33</v>
      </c>
      <c r="K158" s="10">
        <v>128.09</v>
      </c>
      <c r="L158" s="26">
        <f t="shared" si="8"/>
        <v>133.73911094547523</v>
      </c>
      <c r="M158" s="26">
        <f t="shared" si="6"/>
        <v>1.6546060375865801</v>
      </c>
      <c r="N158" s="33">
        <f t="shared" si="7"/>
        <v>5.0134369701853752</v>
      </c>
    </row>
    <row r="159" spans="2:14" x14ac:dyDescent="0.25">
      <c r="B159" s="32" t="s">
        <v>183</v>
      </c>
      <c r="C159" s="29">
        <v>189.49</v>
      </c>
      <c r="D159" s="10">
        <v>87.88</v>
      </c>
      <c r="E159" s="10">
        <v>80.78</v>
      </c>
      <c r="F159" s="10">
        <v>98.92</v>
      </c>
      <c r="G159" s="10">
        <v>96.42</v>
      </c>
      <c r="H159" s="10">
        <v>125.29</v>
      </c>
      <c r="I159" s="10">
        <v>139.88</v>
      </c>
      <c r="J159" s="10">
        <v>97.33</v>
      </c>
      <c r="K159" s="10">
        <v>128.56</v>
      </c>
      <c r="L159" s="26">
        <f t="shared" si="8"/>
        <v>135.72821000944484</v>
      </c>
      <c r="M159" s="26"/>
      <c r="N159" s="33"/>
    </row>
    <row r="160" spans="2:14" x14ac:dyDescent="0.25">
      <c r="B160" s="32" t="s">
        <v>184</v>
      </c>
      <c r="C160" s="29">
        <v>193.79</v>
      </c>
      <c r="D160" s="10">
        <v>87.88</v>
      </c>
      <c r="E160" s="10">
        <v>80.98</v>
      </c>
      <c r="F160" s="10">
        <v>98.74</v>
      </c>
      <c r="G160" s="10">
        <v>96.52</v>
      </c>
      <c r="H160" s="10">
        <v>125.14</v>
      </c>
      <c r="I160" s="10">
        <v>140.97999999999999</v>
      </c>
      <c r="J160" s="10">
        <v>97.33</v>
      </c>
      <c r="K160" s="10">
        <v>128.68</v>
      </c>
      <c r="L160" s="26">
        <f t="shared" si="8"/>
        <v>137.12942031983792</v>
      </c>
      <c r="M160" s="26">
        <f t="shared" si="6"/>
        <v>1.0323648343226344</v>
      </c>
      <c r="N160" s="33">
        <f t="shared" si="7"/>
        <v>6.3559638550952897</v>
      </c>
    </row>
    <row r="161" spans="2:14" x14ac:dyDescent="0.25">
      <c r="B161" s="32" t="s">
        <v>185</v>
      </c>
      <c r="C161" s="29">
        <v>192.49</v>
      </c>
      <c r="D161" s="10">
        <v>87.97</v>
      </c>
      <c r="E161" s="10">
        <v>80.98</v>
      </c>
      <c r="F161" s="10">
        <v>98.63</v>
      </c>
      <c r="G161" s="10">
        <v>96.52</v>
      </c>
      <c r="H161" s="10">
        <v>125.07</v>
      </c>
      <c r="I161" s="10">
        <v>140.78</v>
      </c>
      <c r="J161" s="10">
        <v>97.33</v>
      </c>
      <c r="K161" s="10">
        <v>128.62</v>
      </c>
      <c r="L161" s="26">
        <f t="shared" si="8"/>
        <v>136.64205920083455</v>
      </c>
      <c r="M161" s="26">
        <f t="shared" si="6"/>
        <v>-0.35540230379932752</v>
      </c>
      <c r="N161" s="33">
        <f t="shared" si="7"/>
        <v>6.4949167601714279</v>
      </c>
    </row>
    <row r="162" spans="2:14" x14ac:dyDescent="0.25">
      <c r="B162" s="32" t="s">
        <v>186</v>
      </c>
      <c r="C162" s="29">
        <v>191.33</v>
      </c>
      <c r="D162" s="10">
        <v>88.27</v>
      </c>
      <c r="E162" s="10">
        <v>81.03</v>
      </c>
      <c r="F162" s="10">
        <v>98.58</v>
      </c>
      <c r="G162" s="10">
        <v>96.4</v>
      </c>
      <c r="H162" s="10">
        <v>121.94</v>
      </c>
      <c r="I162" s="10">
        <v>140.82</v>
      </c>
      <c r="J162" s="10">
        <v>98.71</v>
      </c>
      <c r="K162" s="10">
        <v>129.56</v>
      </c>
      <c r="L162" s="26">
        <f t="shared" si="8"/>
        <v>135.7784021988316</v>
      </c>
      <c r="M162" s="26">
        <f t="shared" si="6"/>
        <v>-0.63205795276662335</v>
      </c>
      <c r="N162" s="33">
        <f t="shared" si="7"/>
        <v>6.48431952228532</v>
      </c>
    </row>
    <row r="163" spans="2:14" x14ac:dyDescent="0.25">
      <c r="B163" s="32" t="s">
        <v>187</v>
      </c>
      <c r="C163" s="29">
        <v>192</v>
      </c>
      <c r="D163" s="10">
        <v>88.27</v>
      </c>
      <c r="E163" s="10">
        <v>81.03</v>
      </c>
      <c r="F163" s="10">
        <v>98.58</v>
      </c>
      <c r="G163" s="10">
        <v>96.45</v>
      </c>
      <c r="H163" s="10">
        <v>121.97</v>
      </c>
      <c r="I163" s="10">
        <v>140.82</v>
      </c>
      <c r="J163" s="10">
        <v>96.63</v>
      </c>
      <c r="K163" s="10">
        <v>129.53</v>
      </c>
      <c r="L163" s="26">
        <f t="shared" si="8"/>
        <v>135.93556715615614</v>
      </c>
      <c r="M163" s="26">
        <f t="shared" si="6"/>
        <v>0.11575107290951162</v>
      </c>
      <c r="N163" s="33">
        <f t="shared" si="7"/>
        <v>6.9290455624360385</v>
      </c>
    </row>
    <row r="164" spans="2:14" x14ac:dyDescent="0.25">
      <c r="B164" s="32" t="s">
        <v>188</v>
      </c>
      <c r="C164" s="29">
        <v>194.23</v>
      </c>
      <c r="D164" s="10">
        <v>88.27</v>
      </c>
      <c r="E164" s="10">
        <v>81</v>
      </c>
      <c r="F164" s="10">
        <v>98.56</v>
      </c>
      <c r="G164" s="10">
        <v>96.69</v>
      </c>
      <c r="H164" s="10">
        <v>121.96</v>
      </c>
      <c r="I164" s="10">
        <v>138.97999999999999</v>
      </c>
      <c r="J164" s="10">
        <v>96.63</v>
      </c>
      <c r="K164" s="10">
        <v>130.25</v>
      </c>
      <c r="L164" s="26">
        <f t="shared" si="8"/>
        <v>136.72325083308934</v>
      </c>
      <c r="M164" s="26">
        <f t="shared" si="6"/>
        <v>0.57945370252389217</v>
      </c>
      <c r="N164" s="33">
        <f t="shared" si="7"/>
        <v>7.2408531090541475</v>
      </c>
    </row>
    <row r="165" spans="2:14" x14ac:dyDescent="0.25">
      <c r="B165" s="32" t="s">
        <v>189</v>
      </c>
      <c r="C165" s="29">
        <v>196.88</v>
      </c>
      <c r="D165" s="10">
        <v>88.18</v>
      </c>
      <c r="E165" s="10">
        <v>81.11</v>
      </c>
      <c r="F165" s="10">
        <v>98.56</v>
      </c>
      <c r="G165" s="10">
        <v>97.01</v>
      </c>
      <c r="H165" s="10">
        <v>121.92</v>
      </c>
      <c r="I165" s="10">
        <v>139.01</v>
      </c>
      <c r="J165" s="10">
        <v>96.74</v>
      </c>
      <c r="K165" s="10">
        <v>130.66</v>
      </c>
      <c r="L165" s="26">
        <f t="shared" si="8"/>
        <v>137.66219333190512</v>
      </c>
      <c r="M165" s="26">
        <f t="shared" si="6"/>
        <v>0.68674676259858003</v>
      </c>
      <c r="N165" s="33">
        <f t="shared" si="7"/>
        <v>6.363968595762767</v>
      </c>
    </row>
    <row r="166" spans="2:14" x14ac:dyDescent="0.25">
      <c r="B166" s="32" t="s">
        <v>190</v>
      </c>
      <c r="C166" s="29">
        <v>195.96</v>
      </c>
      <c r="D166" s="10">
        <v>88.18</v>
      </c>
      <c r="E166" s="10">
        <v>81.11</v>
      </c>
      <c r="F166" s="10">
        <v>98.59</v>
      </c>
      <c r="G166" s="10">
        <v>97.02</v>
      </c>
      <c r="H166" s="10">
        <v>121.92</v>
      </c>
      <c r="I166" s="10">
        <v>138.82</v>
      </c>
      <c r="J166" s="10">
        <v>96.74</v>
      </c>
      <c r="K166" s="10">
        <v>130.74</v>
      </c>
      <c r="L166" s="26">
        <f t="shared" si="8"/>
        <v>137.36319515653673</v>
      </c>
      <c r="M166" s="26">
        <f t="shared" si="6"/>
        <v>-0.21719701548521325</v>
      </c>
      <c r="N166" s="33">
        <f t="shared" si="7"/>
        <v>6.5860441125861851</v>
      </c>
    </row>
    <row r="167" spans="2:14" x14ac:dyDescent="0.25">
      <c r="B167" s="32" t="s">
        <v>191</v>
      </c>
      <c r="C167" s="29">
        <v>191.67</v>
      </c>
      <c r="D167" s="10">
        <v>88.18</v>
      </c>
      <c r="E167" s="10">
        <v>81.11</v>
      </c>
      <c r="F167" s="10">
        <v>98.62</v>
      </c>
      <c r="G167" s="10">
        <v>97.18</v>
      </c>
      <c r="H167" s="10">
        <v>121.88</v>
      </c>
      <c r="I167" s="10">
        <v>138.82</v>
      </c>
      <c r="J167" s="10">
        <v>96.74</v>
      </c>
      <c r="K167" s="10">
        <v>130.81</v>
      </c>
      <c r="L167" s="26">
        <f t="shared" si="8"/>
        <v>135.92942493005145</v>
      </c>
      <c r="M167" s="26">
        <f t="shared" si="6"/>
        <v>-1.0437804863605418</v>
      </c>
      <c r="N167" s="33">
        <f t="shared" si="7"/>
        <v>4.8596345627438087</v>
      </c>
    </row>
    <row r="168" spans="2:14" x14ac:dyDescent="0.25">
      <c r="B168" s="32" t="s">
        <v>192</v>
      </c>
      <c r="C168" s="29">
        <v>189.93</v>
      </c>
      <c r="D168" s="10">
        <v>88.18</v>
      </c>
      <c r="E168" s="10">
        <v>81.11</v>
      </c>
      <c r="F168" s="10">
        <v>98.61</v>
      </c>
      <c r="G168" s="10">
        <v>97.39</v>
      </c>
      <c r="H168" s="10">
        <v>122.07</v>
      </c>
      <c r="I168" s="10">
        <v>138.85</v>
      </c>
      <c r="J168" s="10">
        <v>96.74</v>
      </c>
      <c r="K168" s="10">
        <v>131.15</v>
      </c>
      <c r="L168" s="26">
        <f t="shared" si="8"/>
        <v>135.40654216262979</v>
      </c>
      <c r="M168" s="26">
        <f t="shared" si="6"/>
        <v>-0.38467224273974221</v>
      </c>
      <c r="N168" s="33">
        <f t="shared" si="7"/>
        <v>3.336492878369242</v>
      </c>
    </row>
    <row r="169" spans="2:14" x14ac:dyDescent="0.25">
      <c r="B169" s="32" t="s">
        <v>193</v>
      </c>
      <c r="C169" s="29">
        <v>190.12</v>
      </c>
      <c r="D169" s="10">
        <v>88.18</v>
      </c>
      <c r="E169" s="10">
        <v>81.11</v>
      </c>
      <c r="F169" s="10">
        <v>98.59</v>
      </c>
      <c r="G169" s="10">
        <v>97.34</v>
      </c>
      <c r="H169" s="10">
        <v>122.04</v>
      </c>
      <c r="I169" s="10">
        <v>138.85</v>
      </c>
      <c r="J169" s="10">
        <v>96.74</v>
      </c>
      <c r="K169" s="10">
        <v>131.66</v>
      </c>
      <c r="L169" s="26">
        <f t="shared" si="8"/>
        <v>135.4848060158302</v>
      </c>
      <c r="M169" s="26">
        <f t="shared" ref="M169:M193" si="9">(L169-L168)/L168*100</f>
        <v>5.7799166827857358E-2</v>
      </c>
      <c r="N169" s="33">
        <f t="shared" ref="N169:N193" si="10">(L169-L157)/L157*100</f>
        <v>2.9815024359859992</v>
      </c>
    </row>
    <row r="170" spans="2:14" x14ac:dyDescent="0.25">
      <c r="B170" s="32" t="s">
        <v>194</v>
      </c>
      <c r="C170" s="29">
        <v>192.58</v>
      </c>
      <c r="D170" s="10">
        <v>88.18</v>
      </c>
      <c r="E170" s="10">
        <v>81.11</v>
      </c>
      <c r="F170" s="10">
        <v>98.31</v>
      </c>
      <c r="G170" s="10">
        <v>97.37</v>
      </c>
      <c r="H170" s="10">
        <v>122.19</v>
      </c>
      <c r="I170" s="10">
        <v>138.85</v>
      </c>
      <c r="J170" s="10">
        <v>96.74</v>
      </c>
      <c r="K170" s="10">
        <v>131.65</v>
      </c>
      <c r="L170" s="26">
        <f t="shared" si="8"/>
        <v>136.26482230176546</v>
      </c>
      <c r="M170" s="26">
        <f t="shared" si="9"/>
        <v>0.5757223329117237</v>
      </c>
      <c r="N170" s="33">
        <f t="shared" si="10"/>
        <v>1.8885360747761741</v>
      </c>
    </row>
    <row r="171" spans="2:14" x14ac:dyDescent="0.25">
      <c r="B171" s="32" t="s">
        <v>195</v>
      </c>
      <c r="C171" s="29">
        <v>195.6</v>
      </c>
      <c r="D171" s="10">
        <v>88.18</v>
      </c>
      <c r="E171" s="10">
        <v>81.11</v>
      </c>
      <c r="F171" s="10">
        <v>98.29</v>
      </c>
      <c r="G171" s="10">
        <v>97.33</v>
      </c>
      <c r="H171" s="10">
        <v>122.3</v>
      </c>
      <c r="I171" s="10">
        <v>140.25</v>
      </c>
      <c r="J171" s="10">
        <v>96.74</v>
      </c>
      <c r="K171" s="10">
        <v>131.97999999999999</v>
      </c>
      <c r="L171" s="26">
        <f t="shared" si="8"/>
        <v>137.32815521547263</v>
      </c>
      <c r="M171" s="26">
        <f t="shared" si="9"/>
        <v>0.78034293498902141</v>
      </c>
      <c r="N171" s="33"/>
    </row>
    <row r="172" spans="2:14" x14ac:dyDescent="0.25">
      <c r="B172" s="32" t="s">
        <v>196</v>
      </c>
      <c r="C172" s="29">
        <v>196.32</v>
      </c>
      <c r="D172" s="10">
        <v>88.18</v>
      </c>
      <c r="E172" s="10">
        <v>81.11</v>
      </c>
      <c r="F172" s="10">
        <v>98.29</v>
      </c>
      <c r="G172" s="10">
        <v>97.36</v>
      </c>
      <c r="H172" s="10">
        <v>122.36</v>
      </c>
      <c r="I172" s="10">
        <v>140.25</v>
      </c>
      <c r="J172" s="10">
        <v>96.74</v>
      </c>
      <c r="K172" s="10">
        <v>132</v>
      </c>
      <c r="L172" s="26">
        <f t="shared" si="8"/>
        <v>137.58560690626791</v>
      </c>
      <c r="M172" s="26">
        <f t="shared" si="9"/>
        <v>0.18747189197388386</v>
      </c>
      <c r="N172" s="33">
        <f t="shared" si="10"/>
        <v>0.3326686464261227</v>
      </c>
    </row>
    <row r="173" spans="2:14" x14ac:dyDescent="0.25">
      <c r="B173" s="32" t="s">
        <v>197</v>
      </c>
      <c r="C173" s="29">
        <v>197.83</v>
      </c>
      <c r="D173" s="10">
        <v>88.18</v>
      </c>
      <c r="E173" s="10">
        <v>81.11</v>
      </c>
      <c r="F173" s="10">
        <v>98.29</v>
      </c>
      <c r="G173" s="10">
        <v>97.35</v>
      </c>
      <c r="H173" s="10">
        <v>122.09</v>
      </c>
      <c r="I173" s="10">
        <v>140.25</v>
      </c>
      <c r="J173" s="10">
        <v>96.74</v>
      </c>
      <c r="K173" s="10">
        <v>132.02000000000001</v>
      </c>
      <c r="L173" s="26">
        <f t="shared" si="8"/>
        <v>138.04854147895264</v>
      </c>
      <c r="M173" s="26">
        <f t="shared" si="9"/>
        <v>0.33647020432893904</v>
      </c>
      <c r="N173" s="33">
        <f t="shared" si="10"/>
        <v>1.029318707829822</v>
      </c>
    </row>
    <row r="174" spans="2:14" x14ac:dyDescent="0.25">
      <c r="B174" s="32" t="s">
        <v>198</v>
      </c>
      <c r="C174" s="29">
        <v>198.19</v>
      </c>
      <c r="D174" s="10">
        <v>88.17</v>
      </c>
      <c r="E174" s="10">
        <v>81.11</v>
      </c>
      <c r="F174" s="10">
        <v>98.49</v>
      </c>
      <c r="G174" s="10">
        <v>97.17</v>
      </c>
      <c r="H174" s="10">
        <v>122.03</v>
      </c>
      <c r="I174" s="10">
        <v>140.75</v>
      </c>
      <c r="J174" s="10">
        <v>96.79</v>
      </c>
      <c r="K174" s="10">
        <v>132.37</v>
      </c>
      <c r="L174" s="26">
        <f t="shared" si="8"/>
        <v>138.22974011420166</v>
      </c>
      <c r="M174" s="26">
        <f t="shared" si="9"/>
        <v>0.13125718917982498</v>
      </c>
      <c r="N174" s="33">
        <f t="shared" si="10"/>
        <v>1.8053960539175911</v>
      </c>
    </row>
    <row r="175" spans="2:14" x14ac:dyDescent="0.25">
      <c r="B175" s="32" t="s">
        <v>199</v>
      </c>
      <c r="C175" s="29">
        <v>199.46</v>
      </c>
      <c r="D175" s="10">
        <v>88.17</v>
      </c>
      <c r="E175" s="10">
        <v>81.11</v>
      </c>
      <c r="F175" s="10">
        <v>98.63</v>
      </c>
      <c r="G175" s="10">
        <v>97.17</v>
      </c>
      <c r="H175" s="10">
        <v>121.98</v>
      </c>
      <c r="I175" s="10">
        <v>140.75</v>
      </c>
      <c r="J175" s="10">
        <v>96.79</v>
      </c>
      <c r="K175" s="10">
        <v>132.37</v>
      </c>
      <c r="L175" s="26">
        <f t="shared" si="8"/>
        <v>138.69038828210373</v>
      </c>
      <c r="M175" s="26">
        <f t="shared" si="9"/>
        <v>0.3332482340786358</v>
      </c>
      <c r="N175" s="33">
        <f t="shared" si="10"/>
        <v>2.0265638961015862</v>
      </c>
    </row>
    <row r="176" spans="2:14" x14ac:dyDescent="0.25">
      <c r="B176" s="32" t="s">
        <v>200</v>
      </c>
      <c r="C176" s="29">
        <v>201.57</v>
      </c>
      <c r="D176" s="10">
        <v>88.17</v>
      </c>
      <c r="E176" s="10">
        <v>81.11</v>
      </c>
      <c r="F176" s="10">
        <v>98.63</v>
      </c>
      <c r="G176" s="10">
        <v>97.17</v>
      </c>
      <c r="H176" s="10">
        <v>122.09</v>
      </c>
      <c r="I176" s="10">
        <v>140.75</v>
      </c>
      <c r="J176" s="10">
        <v>96.79</v>
      </c>
      <c r="K176" s="10">
        <v>132.43</v>
      </c>
      <c r="L176" s="26">
        <f t="shared" si="8"/>
        <v>139.42687690068587</v>
      </c>
      <c r="M176" s="26">
        <f t="shared" si="9"/>
        <v>0.53103075685683832</v>
      </c>
      <c r="N176" s="33">
        <f t="shared" si="10"/>
        <v>1.9774442540845494</v>
      </c>
    </row>
    <row r="177" spans="2:14" x14ac:dyDescent="0.25">
      <c r="B177" s="32" t="s">
        <v>201</v>
      </c>
      <c r="C177" s="29">
        <v>199.99</v>
      </c>
      <c r="D177" s="10">
        <v>88.17</v>
      </c>
      <c r="E177" s="10">
        <v>81.11</v>
      </c>
      <c r="F177" s="10">
        <v>98.63</v>
      </c>
      <c r="G177" s="10">
        <v>96.58</v>
      </c>
      <c r="H177" s="10">
        <v>122.01</v>
      </c>
      <c r="I177" s="10">
        <v>142.44</v>
      </c>
      <c r="J177" s="10">
        <v>96.89</v>
      </c>
      <c r="K177" s="10">
        <v>132.5</v>
      </c>
      <c r="L177" s="26">
        <f t="shared" si="8"/>
        <v>138.85854948194984</v>
      </c>
      <c r="M177" s="26">
        <f t="shared" si="9"/>
        <v>-0.40761683211254429</v>
      </c>
      <c r="N177" s="33">
        <f t="shared" si="10"/>
        <v>0.86905207674578666</v>
      </c>
    </row>
    <row r="178" spans="2:14" x14ac:dyDescent="0.25">
      <c r="B178" s="32" t="s">
        <v>202</v>
      </c>
      <c r="C178" s="29">
        <v>200</v>
      </c>
      <c r="D178" s="10">
        <v>88.2</v>
      </c>
      <c r="E178" s="10">
        <v>81.099999999999994</v>
      </c>
      <c r="F178" s="10">
        <v>98.7</v>
      </c>
      <c r="G178" s="10">
        <v>96.6</v>
      </c>
      <c r="H178" s="10">
        <v>122</v>
      </c>
      <c r="I178" s="10">
        <v>140.19999999999999</v>
      </c>
      <c r="J178" s="10">
        <v>96.9</v>
      </c>
      <c r="K178" s="10">
        <v>134</v>
      </c>
      <c r="L178" s="26">
        <f t="shared" si="8"/>
        <v>138.94670388209971</v>
      </c>
      <c r="M178" s="26">
        <f t="shared" si="9"/>
        <v>6.3485036015974272E-2</v>
      </c>
      <c r="N178" s="33">
        <f t="shared" si="10"/>
        <v>1.1527896710311953</v>
      </c>
    </row>
    <row r="179" spans="2:14" x14ac:dyDescent="0.25">
      <c r="B179" s="32" t="s">
        <v>203</v>
      </c>
      <c r="C179" s="29">
        <v>200.5</v>
      </c>
      <c r="D179" s="10">
        <v>88.2</v>
      </c>
      <c r="E179" s="10">
        <v>81.099999999999994</v>
      </c>
      <c r="F179" s="10">
        <v>98.8</v>
      </c>
      <c r="G179" s="10">
        <v>96.6</v>
      </c>
      <c r="H179" s="10">
        <v>122</v>
      </c>
      <c r="I179" s="10">
        <v>140.19999999999999</v>
      </c>
      <c r="J179" s="10">
        <v>96.9</v>
      </c>
      <c r="K179" s="10">
        <v>133.9</v>
      </c>
      <c r="L179" s="26">
        <f t="shared" si="8"/>
        <v>139.13879447938515</v>
      </c>
      <c r="M179" s="26">
        <f t="shared" si="9"/>
        <v>0.13824768196619991</v>
      </c>
      <c r="N179" s="33">
        <f t="shared" si="10"/>
        <v>2.361055783900524</v>
      </c>
    </row>
    <row r="180" spans="2:14" x14ac:dyDescent="0.25">
      <c r="B180" s="32" t="s">
        <v>204</v>
      </c>
      <c r="C180" s="29">
        <v>201.22</v>
      </c>
      <c r="D180" s="10">
        <v>88.17</v>
      </c>
      <c r="E180" s="10">
        <v>81.11</v>
      </c>
      <c r="F180" s="10">
        <v>98.8</v>
      </c>
      <c r="G180" s="10">
        <v>96.51</v>
      </c>
      <c r="H180" s="10">
        <v>122.07</v>
      </c>
      <c r="I180" s="10">
        <v>141.03</v>
      </c>
      <c r="J180" s="10">
        <v>96.89</v>
      </c>
      <c r="K180" s="10">
        <v>133.81</v>
      </c>
      <c r="L180" s="26">
        <f t="shared" si="8"/>
        <v>139.38986982230827</v>
      </c>
      <c r="M180" s="26">
        <f t="shared" si="9"/>
        <v>0.18044956035630683</v>
      </c>
      <c r="N180" s="33">
        <f t="shared" si="10"/>
        <v>2.9417542136880739</v>
      </c>
    </row>
    <row r="181" spans="2:14" x14ac:dyDescent="0.25">
      <c r="B181" s="32" t="s">
        <v>205</v>
      </c>
      <c r="C181" s="29">
        <v>204.15</v>
      </c>
      <c r="D181" s="10">
        <v>88.17</v>
      </c>
      <c r="E181" s="10">
        <v>81.11</v>
      </c>
      <c r="F181" s="10">
        <v>98.8</v>
      </c>
      <c r="G181" s="10">
        <v>96.35</v>
      </c>
      <c r="H181" s="10">
        <v>122.16</v>
      </c>
      <c r="I181" s="10">
        <v>141.03</v>
      </c>
      <c r="J181" s="10">
        <v>96.89</v>
      </c>
      <c r="K181" s="10">
        <v>133.79</v>
      </c>
      <c r="L181" s="26">
        <f t="shared" si="8"/>
        <v>140.38405025045961</v>
      </c>
      <c r="M181" s="26">
        <f t="shared" si="9"/>
        <v>0.71323721689295072</v>
      </c>
      <c r="N181" s="33">
        <f t="shared" si="10"/>
        <v>3.616083883278375</v>
      </c>
    </row>
    <row r="182" spans="2:14" x14ac:dyDescent="0.25">
      <c r="B182" s="32" t="s">
        <v>206</v>
      </c>
      <c r="C182" s="29">
        <v>201.57</v>
      </c>
      <c r="D182" s="10">
        <v>88.17</v>
      </c>
      <c r="E182" s="10">
        <v>81.11</v>
      </c>
      <c r="F182" s="10">
        <v>98.63</v>
      </c>
      <c r="G182" s="10">
        <v>97.17</v>
      </c>
      <c r="H182" s="10">
        <v>122.09</v>
      </c>
      <c r="I182" s="10">
        <v>140.75</v>
      </c>
      <c r="J182" s="10">
        <v>96.79</v>
      </c>
      <c r="K182" s="10">
        <v>132.43</v>
      </c>
      <c r="L182" s="26">
        <f t="shared" si="8"/>
        <v>139.42687690068587</v>
      </c>
      <c r="M182" s="26">
        <f t="shared" si="9"/>
        <v>-0.68182485693071537</v>
      </c>
      <c r="N182" s="33">
        <f t="shared" si="10"/>
        <v>2.3205215737322678</v>
      </c>
    </row>
    <row r="183" spans="2:14" x14ac:dyDescent="0.25">
      <c r="B183" s="32" t="s">
        <v>207</v>
      </c>
      <c r="C183" s="29">
        <v>195.6</v>
      </c>
      <c r="D183" s="10">
        <v>88.18</v>
      </c>
      <c r="E183" s="10">
        <v>81.11</v>
      </c>
      <c r="F183" s="10">
        <v>98.29</v>
      </c>
      <c r="G183" s="10">
        <v>97.33</v>
      </c>
      <c r="H183" s="10">
        <v>122.3</v>
      </c>
      <c r="I183" s="10">
        <v>140.25</v>
      </c>
      <c r="J183" s="10">
        <v>96.74</v>
      </c>
      <c r="K183" s="10">
        <v>131.97999999999999</v>
      </c>
      <c r="L183" s="26">
        <f t="shared" si="8"/>
        <v>137.32815521547263</v>
      </c>
      <c r="M183" s="26">
        <f t="shared" si="9"/>
        <v>-1.5052490107112992</v>
      </c>
      <c r="N183" s="33">
        <f t="shared" si="10"/>
        <v>0</v>
      </c>
    </row>
    <row r="184" spans="2:14" x14ac:dyDescent="0.25">
      <c r="B184" s="32" t="s">
        <v>208</v>
      </c>
      <c r="C184" s="29">
        <v>201.57</v>
      </c>
      <c r="D184" s="10">
        <v>88.17</v>
      </c>
      <c r="E184" s="10">
        <v>81.11</v>
      </c>
      <c r="F184" s="10">
        <v>98.63</v>
      </c>
      <c r="G184" s="10">
        <v>97.17</v>
      </c>
      <c r="H184" s="10">
        <v>122.09</v>
      </c>
      <c r="I184" s="10">
        <v>140.75</v>
      </c>
      <c r="J184" s="10">
        <v>96.79</v>
      </c>
      <c r="K184" s="10">
        <v>132.43</v>
      </c>
      <c r="L184" s="26">
        <f t="shared" si="8"/>
        <v>139.42687690068587</v>
      </c>
      <c r="M184" s="26">
        <f t="shared" si="9"/>
        <v>1.5282530242398347</v>
      </c>
      <c r="N184" s="33">
        <f t="shared" si="10"/>
        <v>1.3382722479629334</v>
      </c>
    </row>
    <row r="185" spans="2:14" x14ac:dyDescent="0.25">
      <c r="B185" s="32" t="s">
        <v>209</v>
      </c>
      <c r="C185" s="29">
        <v>197.83</v>
      </c>
      <c r="D185" s="10">
        <v>88.18</v>
      </c>
      <c r="E185" s="10">
        <v>81.11</v>
      </c>
      <c r="F185" s="10">
        <v>98.29</v>
      </c>
      <c r="G185" s="10">
        <v>97.35</v>
      </c>
      <c r="H185" s="10">
        <v>122.09</v>
      </c>
      <c r="I185" s="10">
        <v>140.25</v>
      </c>
      <c r="J185" s="10">
        <v>96.74</v>
      </c>
      <c r="K185" s="10">
        <v>132.02000000000001</v>
      </c>
      <c r="L185" s="26">
        <f t="shared" si="8"/>
        <v>138.04854147895264</v>
      </c>
      <c r="M185" s="26">
        <f t="shared" si="9"/>
        <v>-0.98857225548774075</v>
      </c>
      <c r="N185" s="33">
        <f t="shared" si="10"/>
        <v>0</v>
      </c>
    </row>
    <row r="186" spans="2:14" x14ac:dyDescent="0.25">
      <c r="B186" s="32" t="s">
        <v>210</v>
      </c>
      <c r="C186" s="29">
        <v>201.57</v>
      </c>
      <c r="D186" s="10">
        <v>88.17</v>
      </c>
      <c r="E186" s="10">
        <v>81.11</v>
      </c>
      <c r="F186" s="10">
        <v>98.63</v>
      </c>
      <c r="G186" s="10">
        <v>97.17</v>
      </c>
      <c r="H186" s="10">
        <v>122.09</v>
      </c>
      <c r="I186" s="10">
        <v>140.75</v>
      </c>
      <c r="J186" s="10">
        <v>96.79</v>
      </c>
      <c r="K186" s="10">
        <v>132.43</v>
      </c>
      <c r="L186" s="26">
        <f t="shared" si="8"/>
        <v>139.42687690068587</v>
      </c>
      <c r="M186" s="26">
        <f t="shared" si="9"/>
        <v>0.99844258183877432</v>
      </c>
      <c r="N186" s="33">
        <f t="shared" si="10"/>
        <v>0.86604864155511407</v>
      </c>
    </row>
    <row r="187" spans="2:14" x14ac:dyDescent="0.25">
      <c r="B187" s="32" t="s">
        <v>211</v>
      </c>
      <c r="C187" s="29">
        <v>199.46</v>
      </c>
      <c r="D187" s="10">
        <v>88.17</v>
      </c>
      <c r="E187" s="10">
        <v>81.11</v>
      </c>
      <c r="F187" s="10">
        <v>98.63</v>
      </c>
      <c r="G187" s="10">
        <v>97.17</v>
      </c>
      <c r="H187" s="10">
        <v>121.98</v>
      </c>
      <c r="I187" s="10">
        <v>140.75</v>
      </c>
      <c r="J187" s="10">
        <v>96.79</v>
      </c>
      <c r="K187" s="10">
        <v>132.37</v>
      </c>
      <c r="L187" s="26">
        <f t="shared" si="8"/>
        <v>138.69038828210373</v>
      </c>
      <c r="M187" s="26">
        <f t="shared" si="9"/>
        <v>-0.52822571584010025</v>
      </c>
      <c r="N187" s="33">
        <f t="shared" si="10"/>
        <v>0</v>
      </c>
    </row>
    <row r="188" spans="2:14" x14ac:dyDescent="0.25">
      <c r="B188" s="32" t="s">
        <v>212</v>
      </c>
      <c r="C188" s="29">
        <v>201.57</v>
      </c>
      <c r="D188" s="10">
        <v>88.17</v>
      </c>
      <c r="E188" s="10">
        <v>81.11</v>
      </c>
      <c r="F188" s="10">
        <v>98.63</v>
      </c>
      <c r="G188" s="10">
        <v>97.17</v>
      </c>
      <c r="H188" s="10">
        <v>122.09</v>
      </c>
      <c r="I188" s="10">
        <v>140.75</v>
      </c>
      <c r="J188" s="10">
        <v>96.79</v>
      </c>
      <c r="K188" s="10">
        <v>132.43</v>
      </c>
      <c r="L188" s="26">
        <f t="shared" si="8"/>
        <v>139.42687690068587</v>
      </c>
      <c r="M188" s="26">
        <f t="shared" si="9"/>
        <v>0.53103075685683832</v>
      </c>
      <c r="N188" s="33">
        <f t="shared" si="10"/>
        <v>0</v>
      </c>
    </row>
    <row r="189" spans="2:14" x14ac:dyDescent="0.25">
      <c r="B189" s="32" t="s">
        <v>213</v>
      </c>
      <c r="C189" s="29">
        <v>199.99</v>
      </c>
      <c r="D189" s="10">
        <v>88.17</v>
      </c>
      <c r="E189" s="10">
        <v>81.11</v>
      </c>
      <c r="F189" s="10">
        <v>98.63</v>
      </c>
      <c r="G189" s="10">
        <v>96.58</v>
      </c>
      <c r="H189" s="10">
        <v>122.01</v>
      </c>
      <c r="I189" s="10">
        <v>142.44</v>
      </c>
      <c r="J189" s="10">
        <v>96.89</v>
      </c>
      <c r="K189" s="10">
        <v>132.5</v>
      </c>
      <c r="L189" s="26">
        <f t="shared" si="8"/>
        <v>138.85854948194984</v>
      </c>
      <c r="M189" s="26">
        <f t="shared" si="9"/>
        <v>-0.40761683211254429</v>
      </c>
      <c r="N189" s="33">
        <f t="shared" si="10"/>
        <v>0</v>
      </c>
    </row>
    <row r="190" spans="2:14" x14ac:dyDescent="0.25">
      <c r="B190" s="32" t="s">
        <v>214</v>
      </c>
      <c r="C190" s="29">
        <v>210.05</v>
      </c>
      <c r="D190" s="10">
        <v>88.17</v>
      </c>
      <c r="E190" s="10">
        <v>81.14</v>
      </c>
      <c r="F190" s="10">
        <v>98.98</v>
      </c>
      <c r="G190" s="10">
        <v>97.32</v>
      </c>
      <c r="H190" s="10">
        <v>124.09</v>
      </c>
      <c r="I190" s="10">
        <v>144.18</v>
      </c>
      <c r="J190" s="10">
        <v>99.94</v>
      </c>
      <c r="K190" s="10">
        <v>136.84</v>
      </c>
      <c r="L190" s="26">
        <f t="shared" si="8"/>
        <v>143.15690762456939</v>
      </c>
      <c r="M190" s="26">
        <f t="shared" si="9"/>
        <v>3.0954940539532934</v>
      </c>
      <c r="N190" s="33">
        <f t="shared" si="10"/>
        <v>3.0300853671506687</v>
      </c>
    </row>
    <row r="191" spans="2:14" x14ac:dyDescent="0.25">
      <c r="B191" s="32" t="s">
        <v>215</v>
      </c>
      <c r="C191" s="29">
        <v>210.3</v>
      </c>
      <c r="D191" s="10">
        <v>88.32</v>
      </c>
      <c r="E191" s="10">
        <v>81.14</v>
      </c>
      <c r="F191" s="10">
        <v>98.87</v>
      </c>
      <c r="G191" s="10">
        <v>97.33</v>
      </c>
      <c r="H191" s="10">
        <v>124</v>
      </c>
      <c r="I191" s="10">
        <v>147.19999999999999</v>
      </c>
      <c r="J191" s="10">
        <v>100.35</v>
      </c>
      <c r="K191" s="10">
        <v>137.21</v>
      </c>
      <c r="L191" s="26">
        <f t="shared" si="8"/>
        <v>143.25992094630624</v>
      </c>
      <c r="M191" s="26">
        <f t="shared" si="9"/>
        <v>7.1958331208862483E-2</v>
      </c>
      <c r="N191" s="33">
        <f t="shared" si="10"/>
        <v>2.9618816824891141</v>
      </c>
    </row>
    <row r="192" spans="2:14" x14ac:dyDescent="0.25">
      <c r="B192" s="32" t="s">
        <v>216</v>
      </c>
      <c r="C192" s="29">
        <v>212.1</v>
      </c>
      <c r="D192" s="10">
        <v>88.32</v>
      </c>
      <c r="E192" s="10">
        <v>81.14</v>
      </c>
      <c r="F192" s="10">
        <v>98.01</v>
      </c>
      <c r="G192" s="10">
        <v>97.26</v>
      </c>
      <c r="H192" s="10">
        <v>122.7</v>
      </c>
      <c r="I192" s="10">
        <v>147.19999999999999</v>
      </c>
      <c r="J192" s="10">
        <v>100.45</v>
      </c>
      <c r="K192" s="10">
        <v>137.13</v>
      </c>
      <c r="L192" s="26">
        <f t="shared" si="8"/>
        <v>143.38492666634352</v>
      </c>
      <c r="M192" s="26">
        <f t="shared" si="9"/>
        <v>8.7257984795434507E-2</v>
      </c>
      <c r="N192" s="33">
        <f t="shared" si="10"/>
        <v>2.8661027154470222</v>
      </c>
    </row>
    <row r="193" spans="2:14" x14ac:dyDescent="0.25">
      <c r="B193" s="32" t="s">
        <v>217</v>
      </c>
      <c r="C193" s="29">
        <v>225.18</v>
      </c>
      <c r="D193" s="10">
        <v>88.36</v>
      </c>
      <c r="E193" s="10">
        <v>81.14</v>
      </c>
      <c r="F193" s="10">
        <v>97.84</v>
      </c>
      <c r="G193" s="10">
        <v>97.29</v>
      </c>
      <c r="H193" s="10">
        <v>121.72</v>
      </c>
      <c r="I193" s="10">
        <v>147.76</v>
      </c>
      <c r="J193" s="10">
        <v>100.45</v>
      </c>
      <c r="K193" s="10">
        <v>137.34</v>
      </c>
      <c r="L193" s="26">
        <f t="shared" si="8"/>
        <v>147.6044428717621</v>
      </c>
      <c r="M193" s="26">
        <f t="shared" si="9"/>
        <v>2.9427892481595315</v>
      </c>
      <c r="N193" s="33">
        <f t="shared" si="10"/>
        <v>5.143314079071355</v>
      </c>
    </row>
    <row r="194" spans="2:14" x14ac:dyDescent="0.25">
      <c r="B194" s="32" t="s">
        <v>218</v>
      </c>
      <c r="C194" s="29">
        <v>225.5</v>
      </c>
      <c r="D194" s="10">
        <v>88.36</v>
      </c>
      <c r="E194" s="10">
        <v>81.14</v>
      </c>
      <c r="F194" s="10">
        <v>97.91</v>
      </c>
      <c r="G194" s="10">
        <v>97.39</v>
      </c>
      <c r="H194" s="10">
        <v>121.82</v>
      </c>
      <c r="I194" s="10">
        <v>147.69</v>
      </c>
      <c r="J194" s="10">
        <v>100.45</v>
      </c>
      <c r="K194" s="10">
        <v>137.35</v>
      </c>
      <c r="L194" s="26">
        <f t="shared" si="8"/>
        <v>147.7576578679452</v>
      </c>
      <c r="M194" s="26">
        <f t="shared" ref="M194:M203" si="11">(L194-L193)/L193*100</f>
        <v>0.10380107346511759</v>
      </c>
      <c r="N194" s="33">
        <f t="shared" ref="N194:N203" si="12">(L194-L182)/L182*100</f>
        <v>5.9750179825037364</v>
      </c>
    </row>
    <row r="195" spans="2:14" x14ac:dyDescent="0.25">
      <c r="B195" s="32" t="s">
        <v>219</v>
      </c>
      <c r="C195" s="29">
        <v>225.5</v>
      </c>
      <c r="D195" s="10">
        <v>88.36</v>
      </c>
      <c r="E195" s="10">
        <v>81.14</v>
      </c>
      <c r="F195" s="10">
        <v>97.91</v>
      </c>
      <c r="G195" s="10">
        <v>97.39</v>
      </c>
      <c r="H195" s="10">
        <v>121.82</v>
      </c>
      <c r="I195" s="10">
        <v>147.69</v>
      </c>
      <c r="J195" s="10">
        <v>100.45</v>
      </c>
      <c r="K195" s="10">
        <v>137.35</v>
      </c>
      <c r="L195" s="26">
        <f t="shared" si="8"/>
        <v>147.7576578679452</v>
      </c>
      <c r="M195" s="26">
        <f t="shared" si="11"/>
        <v>0</v>
      </c>
      <c r="N195" s="33">
        <f t="shared" si="12"/>
        <v>7.5945843997600582</v>
      </c>
    </row>
    <row r="196" spans="2:14" x14ac:dyDescent="0.25">
      <c r="B196" s="32" t="s">
        <v>220</v>
      </c>
      <c r="C196" s="29">
        <v>226.06</v>
      </c>
      <c r="D196" s="10">
        <v>88.36</v>
      </c>
      <c r="E196" s="10">
        <v>81.14</v>
      </c>
      <c r="F196" s="10">
        <v>97.92</v>
      </c>
      <c r="G196" s="10">
        <v>97.42</v>
      </c>
      <c r="H196" s="10">
        <v>121.87</v>
      </c>
      <c r="I196" s="10">
        <v>147.69</v>
      </c>
      <c r="J196" s="10">
        <v>100.56</v>
      </c>
      <c r="K196" s="10">
        <v>137.87</v>
      </c>
      <c r="L196" s="26">
        <f t="shared" si="8"/>
        <v>147.99426739203741</v>
      </c>
      <c r="M196" s="26">
        <f t="shared" si="11"/>
        <v>0.16013351017223104</v>
      </c>
      <c r="N196" s="33">
        <f t="shared" si="12"/>
        <v>6.1447194987047729</v>
      </c>
    </row>
    <row r="197" spans="2:14" x14ac:dyDescent="0.25">
      <c r="B197" s="32" t="s">
        <v>221</v>
      </c>
      <c r="C197" s="29">
        <v>226.64</v>
      </c>
      <c r="D197" s="10">
        <v>88.89</v>
      </c>
      <c r="E197" s="10">
        <v>81.14</v>
      </c>
      <c r="F197" s="10">
        <v>97.92</v>
      </c>
      <c r="G197" s="10">
        <v>97.44</v>
      </c>
      <c r="H197" s="10">
        <v>121.83</v>
      </c>
      <c r="I197" s="10">
        <v>148.6</v>
      </c>
      <c r="J197" s="10">
        <v>100.56</v>
      </c>
      <c r="K197" s="10">
        <v>137.86000000000001</v>
      </c>
      <c r="L197" s="26">
        <f t="shared" si="8"/>
        <v>148.20044881496264</v>
      </c>
      <c r="M197" s="26">
        <f t="shared" si="11"/>
        <v>0.13931716853535339</v>
      </c>
      <c r="N197" s="33">
        <f t="shared" si="12"/>
        <v>7.3538678694101174</v>
      </c>
    </row>
    <row r="198" spans="2:14" x14ac:dyDescent="0.25">
      <c r="B198" s="32" t="s">
        <v>222</v>
      </c>
      <c r="C198" s="29">
        <v>225.82</v>
      </c>
      <c r="D198" s="10">
        <v>89.04</v>
      </c>
      <c r="E198" s="10">
        <v>81.14</v>
      </c>
      <c r="F198" s="10">
        <v>97.92</v>
      </c>
      <c r="G198" s="10">
        <v>97.57</v>
      </c>
      <c r="H198" s="10">
        <v>121.93</v>
      </c>
      <c r="I198" s="10">
        <v>148.61000000000001</v>
      </c>
      <c r="J198" s="10">
        <v>100.56</v>
      </c>
      <c r="K198" s="10">
        <v>140.52000000000001</v>
      </c>
      <c r="L198" s="26">
        <f t="shared" si="8"/>
        <v>148.10237214519256</v>
      </c>
      <c r="M198" s="26">
        <f t="shared" si="11"/>
        <v>-6.6178389171098168E-2</v>
      </c>
      <c r="N198" s="33">
        <f t="shared" si="12"/>
        <v>6.2222545877480062</v>
      </c>
    </row>
    <row r="199" spans="2:14" x14ac:dyDescent="0.25">
      <c r="B199" s="32" t="s">
        <v>223</v>
      </c>
      <c r="C199" s="29">
        <v>223.97</v>
      </c>
      <c r="D199" s="10">
        <v>89.09</v>
      </c>
      <c r="E199" s="10">
        <v>81.14</v>
      </c>
      <c r="F199" s="10">
        <v>97.92</v>
      </c>
      <c r="G199" s="10">
        <v>97.59</v>
      </c>
      <c r="H199" s="10">
        <v>121.93</v>
      </c>
      <c r="I199" s="10">
        <v>148.61000000000001</v>
      </c>
      <c r="J199" s="10">
        <v>100.56</v>
      </c>
      <c r="K199" s="10">
        <v>142.72</v>
      </c>
      <c r="L199" s="26">
        <f t="shared" si="8"/>
        <v>147.60274272620026</v>
      </c>
      <c r="M199" s="26">
        <f t="shared" si="11"/>
        <v>-0.33735409619400702</v>
      </c>
      <c r="N199" s="33">
        <f t="shared" si="12"/>
        <v>6.4260793804746781</v>
      </c>
    </row>
    <row r="200" spans="2:14" x14ac:dyDescent="0.25">
      <c r="B200" s="32" t="s">
        <v>224</v>
      </c>
      <c r="C200" s="29">
        <v>222.32</v>
      </c>
      <c r="D200" s="10">
        <v>89.09</v>
      </c>
      <c r="E200" s="10">
        <v>81.14</v>
      </c>
      <c r="F200" s="10">
        <v>97.92</v>
      </c>
      <c r="G200" s="10">
        <v>97.59</v>
      </c>
      <c r="H200" s="10">
        <v>121.94</v>
      </c>
      <c r="I200" s="10">
        <v>148.61000000000001</v>
      </c>
      <c r="J200" s="10">
        <v>100.56</v>
      </c>
      <c r="K200" s="10">
        <v>142.79</v>
      </c>
      <c r="L200" s="26">
        <f t="shared" si="8"/>
        <v>147.05049579583255</v>
      </c>
      <c r="M200" s="26">
        <f t="shared" si="11"/>
        <v>-0.37414408443081648</v>
      </c>
      <c r="N200" s="33">
        <f t="shared" si="12"/>
        <v>5.4678259060317336</v>
      </c>
    </row>
    <row r="201" spans="2:14" x14ac:dyDescent="0.25">
      <c r="B201" s="32" t="s">
        <v>225</v>
      </c>
      <c r="C201" s="29">
        <v>225.31</v>
      </c>
      <c r="D201" s="10">
        <v>89.09</v>
      </c>
      <c r="E201" s="10">
        <v>81.14</v>
      </c>
      <c r="F201" s="10">
        <v>97.92</v>
      </c>
      <c r="G201" s="10">
        <v>97.63</v>
      </c>
      <c r="H201" s="10">
        <v>122.28</v>
      </c>
      <c r="I201" s="10">
        <v>148.16</v>
      </c>
      <c r="J201" s="10">
        <v>100.56</v>
      </c>
      <c r="K201" s="10">
        <v>143.18</v>
      </c>
      <c r="L201" s="26">
        <f t="shared" si="8"/>
        <v>148.14295139840175</v>
      </c>
      <c r="M201" s="26">
        <f t="shared" si="11"/>
        <v>0.74291187979807083</v>
      </c>
      <c r="N201" s="33">
        <f t="shared" si="12"/>
        <v>6.6862299448539098</v>
      </c>
    </row>
    <row r="202" spans="2:14" x14ac:dyDescent="0.25">
      <c r="B202" s="32" t="s">
        <v>226</v>
      </c>
      <c r="C202" s="29">
        <v>222.46</v>
      </c>
      <c r="D202" s="10">
        <v>89.09</v>
      </c>
      <c r="E202" s="10">
        <v>81.14</v>
      </c>
      <c r="F202" s="10">
        <v>97.92</v>
      </c>
      <c r="G202" s="10">
        <v>97.72</v>
      </c>
      <c r="H202" s="10">
        <v>122.41</v>
      </c>
      <c r="I202" s="10">
        <v>150.57</v>
      </c>
      <c r="J202" s="10">
        <v>100.86</v>
      </c>
      <c r="K202" s="10">
        <v>143.54</v>
      </c>
      <c r="L202" s="26">
        <f t="shared" si="8"/>
        <v>147.26173426335802</v>
      </c>
      <c r="M202" s="26">
        <f t="shared" si="11"/>
        <v>-0.59484243207350729</v>
      </c>
      <c r="N202" s="33">
        <f t="shared" si="12"/>
        <v>2.8673619086223847</v>
      </c>
    </row>
    <row r="203" spans="2:14" x14ac:dyDescent="0.25">
      <c r="B203" s="32" t="s">
        <v>227</v>
      </c>
      <c r="C203" s="29">
        <v>221.68</v>
      </c>
      <c r="D203" s="10">
        <v>89.09</v>
      </c>
      <c r="E203" s="10">
        <v>81.14</v>
      </c>
      <c r="F203" s="10">
        <v>97.97</v>
      </c>
      <c r="G203" s="10">
        <v>97.75</v>
      </c>
      <c r="H203" s="10">
        <v>122.99</v>
      </c>
      <c r="I203" s="10">
        <v>150.58000000000001</v>
      </c>
      <c r="J203" s="10">
        <v>100.86</v>
      </c>
      <c r="K203" s="10">
        <v>143.62</v>
      </c>
      <c r="L203" s="26">
        <f t="shared" ref="L203" si="13">SUMPRODUCT(C203:K203,$C$8:$K$8)/SUM($C$8:$K$8)</f>
        <v>147.12234980240868</v>
      </c>
      <c r="M203" s="26">
        <f t="shared" si="11"/>
        <v>-9.4650834887000337E-2</v>
      </c>
      <c r="N203" s="33">
        <f t="shared" si="12"/>
        <v>2.6960986929136146</v>
      </c>
    </row>
  </sheetData>
  <autoFilter ref="A7:AA203"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2026-05-26T20:33:47Z</dcterms:modified>
  <cp:category/>
  <cp:contentStatus/>
</cp:coreProperties>
</file>