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102" documentId="8_{AC45C497-6D7C-47E8-BB9F-BCCE451975FC}" xr6:coauthVersionLast="47" xr6:coauthVersionMax="47" xr10:uidLastSave="{66E3DDD5-BA0F-431C-814F-87A366377158}"/>
  <bookViews>
    <workbookView xWindow="-108" yWindow="-108" windowWidth="23256" windowHeight="12456" activeTab="1" xr2:uid="{B0145D9E-83E0-4168-87CC-7D731A59BD59}"/>
  </bookViews>
  <sheets>
    <sheet name="Weights" sheetId="4" r:id="rId1"/>
    <sheet name="Monthly CPI data" sheetId="2" r:id="rId2"/>
  </sheets>
  <definedNames>
    <definedName name="_xlnm._FilterDatabase" localSheetId="1" hidden="1">'Monthly CPI data'!$B$7:$M$80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1" i="2" l="1"/>
  <c r="Q81" i="2" s="1"/>
  <c r="P82" i="2"/>
  <c r="P83" i="2"/>
  <c r="P84"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9" i="2"/>
  <c r="Q10" i="2" s="1"/>
  <c r="P8" i="2"/>
  <c r="C18" i="4"/>
  <c r="Q84" i="2" l="1"/>
  <c r="Q83" i="2"/>
  <c r="Q82" i="2"/>
  <c r="R84" i="2"/>
  <c r="R83" i="2"/>
  <c r="R82" i="2"/>
  <c r="R81" i="2"/>
  <c r="R23" i="2"/>
  <c r="R75" i="2"/>
  <c r="R40" i="2"/>
  <c r="Q12" i="2"/>
  <c r="Q13" i="2"/>
  <c r="R31" i="2"/>
  <c r="Q20" i="2"/>
  <c r="R51" i="2"/>
  <c r="R22" i="2"/>
  <c r="Q70" i="2"/>
  <c r="R46" i="2"/>
  <c r="Q18" i="2"/>
  <c r="R29" i="2"/>
  <c r="Q41" i="2"/>
  <c r="Q53" i="2"/>
  <c r="R65" i="2"/>
  <c r="Q77" i="2"/>
  <c r="R35" i="2"/>
  <c r="R47" i="2"/>
  <c r="R59" i="2"/>
  <c r="R71" i="2"/>
  <c r="R24" i="2"/>
  <c r="Q15" i="2"/>
  <c r="R38" i="2"/>
  <c r="Q62" i="2"/>
  <c r="Q74" i="2"/>
  <c r="Q16" i="2"/>
  <c r="R39" i="2"/>
  <c r="R63" i="2"/>
  <c r="Q17" i="2"/>
  <c r="R52" i="2"/>
  <c r="R64" i="2"/>
  <c r="R76" i="2"/>
  <c r="Q30" i="2"/>
  <c r="R42" i="2"/>
  <c r="R54" i="2"/>
  <c r="Q66" i="2"/>
  <c r="R78" i="2"/>
  <c r="R34" i="2"/>
  <c r="R58" i="2"/>
  <c r="R25" i="2"/>
  <c r="R49" i="2"/>
  <c r="Q19" i="2"/>
  <c r="R43" i="2"/>
  <c r="R55" i="2"/>
  <c r="R67" i="2"/>
  <c r="R79" i="2"/>
  <c r="R32" i="2"/>
  <c r="R44" i="2"/>
  <c r="R56" i="2"/>
  <c r="R68" i="2"/>
  <c r="R80" i="2"/>
  <c r="R36" i="2"/>
  <c r="R48" i="2"/>
  <c r="R60" i="2"/>
  <c r="R72" i="2"/>
  <c r="Q14" i="2"/>
  <c r="R37" i="2"/>
  <c r="R61" i="2"/>
  <c r="R73" i="2"/>
  <c r="R26" i="2"/>
  <c r="Q50" i="2"/>
  <c r="R27" i="2"/>
  <c r="R28" i="2"/>
  <c r="Q11" i="2"/>
  <c r="R21" i="2"/>
  <c r="Q33" i="2"/>
  <c r="R45" i="2"/>
  <c r="R57" i="2"/>
  <c r="Q69" i="2"/>
  <c r="Q25" i="2"/>
  <c r="Q37" i="2"/>
  <c r="Q49" i="2"/>
  <c r="Q57" i="2"/>
  <c r="Q73" i="2"/>
  <c r="R41" i="2"/>
  <c r="R77" i="2"/>
  <c r="Q21" i="2"/>
  <c r="Q45" i="2"/>
  <c r="Q61" i="2"/>
  <c r="R53" i="2"/>
  <c r="Q23" i="2"/>
  <c r="Q27" i="2"/>
  <c r="Q31" i="2"/>
  <c r="Q35" i="2"/>
  <c r="Q39" i="2"/>
  <c r="Q43" i="2"/>
  <c r="Q47" i="2"/>
  <c r="Q51" i="2"/>
  <c r="Q55" i="2"/>
  <c r="Q59" i="2"/>
  <c r="Q63" i="2"/>
  <c r="Q67" i="2"/>
  <c r="Q71" i="2"/>
  <c r="Q75" i="2"/>
  <c r="Q79" i="2"/>
  <c r="Q29" i="2"/>
  <c r="Q22" i="2"/>
  <c r="Q26" i="2"/>
  <c r="Q34" i="2"/>
  <c r="Q38" i="2"/>
  <c r="Q42" i="2"/>
  <c r="Q46" i="2"/>
  <c r="Q54" i="2"/>
  <c r="Q58" i="2"/>
  <c r="Q78" i="2"/>
  <c r="R30" i="2"/>
  <c r="R50" i="2"/>
  <c r="R62" i="2"/>
  <c r="R66" i="2"/>
  <c r="R70" i="2"/>
  <c r="R74" i="2"/>
  <c r="R69" i="2"/>
  <c r="R33" i="2"/>
  <c r="Q24" i="2"/>
  <c r="Q28" i="2"/>
  <c r="Q32" i="2"/>
  <c r="Q36" i="2"/>
  <c r="Q40" i="2"/>
  <c r="Q44" i="2"/>
  <c r="Q48" i="2"/>
  <c r="Q52" i="2"/>
  <c r="Q56" i="2"/>
  <c r="Q60" i="2"/>
  <c r="Q64" i="2"/>
  <c r="Q68" i="2"/>
  <c r="Q72" i="2"/>
  <c r="Q76" i="2"/>
  <c r="Q80" i="2"/>
  <c r="Q65" i="2"/>
</calcChain>
</file>

<file path=xl/sharedStrings.xml><?xml version="1.0" encoding="utf-8"?>
<sst xmlns="http://schemas.openxmlformats.org/spreadsheetml/2006/main" count="132" uniqueCount="118">
  <si>
    <t>Consumer Price Index (CPI) Weights by Expenditure Category</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</si>
  <si>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</si>
  <si>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</si>
  <si>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</si>
  <si>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</si>
  <si>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</si>
  <si>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Food &amp; Non-Alcoholic Beverages</t>
  </si>
  <si>
    <t>02</t>
  </si>
  <si>
    <t>Alcoholic Beverages &amp; Tobacco</t>
  </si>
  <si>
    <t>03</t>
  </si>
  <si>
    <t>Clothing &amp; Footwear</t>
  </si>
  <si>
    <t>04</t>
  </si>
  <si>
    <t>Housing, Water, Gas, Electricity, &amp; Other Fuels</t>
  </si>
  <si>
    <t>05</t>
  </si>
  <si>
    <t>Furnishings, House-hold Equipment &amp; Routine Household Maintenance</t>
  </si>
  <si>
    <t>06</t>
  </si>
  <si>
    <t>Health</t>
  </si>
  <si>
    <t>07</t>
  </si>
  <si>
    <t>Transport</t>
  </si>
  <si>
    <t>08</t>
  </si>
  <si>
    <t>Information &amp; Communication</t>
  </si>
  <si>
    <t>09</t>
  </si>
  <si>
    <t>Recreation, Sports &amp; Culture</t>
  </si>
  <si>
    <t>10</t>
  </si>
  <si>
    <t xml:space="preserve">Education Services </t>
  </si>
  <si>
    <t>11</t>
  </si>
  <si>
    <t>Restaurants &amp; Accomodation Services</t>
  </si>
  <si>
    <t>12</t>
  </si>
  <si>
    <t>Insurance &amp; Financial Services</t>
  </si>
  <si>
    <t>13</t>
  </si>
  <si>
    <t>Personal Care, Social Protection and Miscellaneous Goods and Services</t>
  </si>
  <si>
    <t>All Items</t>
  </si>
  <si>
    <t>Jamaica</t>
  </si>
  <si>
    <t>Monthly Consumer Price Index (CPI) by Expenditure Category (Index reference period January 2019= 100)</t>
  </si>
  <si>
    <t xml:space="preserve">This table shows the CPI values for each expenditure category on a monthly basis. </t>
  </si>
  <si>
    <t>arith</t>
  </si>
  <si>
    <t>All Items CPI</t>
  </si>
  <si>
    <t>Monthly Inflation
(t, t-1)</t>
  </si>
  <si>
    <t>Annual Inflation
(t, t-12)</t>
  </si>
  <si>
    <t>Source: Compiled from the CPI Bulletin, Jamaica. All Items CPI and inflation rates are calculated using higher-level aggregates and may differ slightly from national estimates due to rounding.</t>
  </si>
  <si>
    <t>Updated: May 2026</t>
  </si>
  <si>
    <r>
      <t xml:space="preserve">Period 
</t>
    </r>
    <r>
      <rPr>
        <b/>
        <sz val="9"/>
        <rFont val="Arial"/>
        <family val="2"/>
      </rPr>
      <t>(yyyy-mm)</t>
    </r>
  </si>
  <si>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</si>
  <si>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</si>
  <si>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</si>
  <si>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</si>
  <si>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</si>
  <si>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</si>
  <si>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</si>
  <si>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</si>
  <si>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</si>
  <si>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</si>
  <si>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</si>
  <si>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</si>
  <si>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</si>
  <si>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</si>
  <si>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</si>
  <si>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</si>
  <si>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</si>
  <si>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</si>
  <si>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</si>
  <si>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</si>
  <si>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</si>
  <si>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</si>
  <si>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</si>
  <si>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</si>
  <si>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</si>
  <si>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</si>
  <si>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</si>
  <si>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</si>
  <si>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</si>
  <si>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</si>
  <si>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</si>
  <si>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</si>
  <si>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</si>
  <si>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</si>
  <si>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</si>
  <si>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</si>
  <si>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</si>
  <si>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</si>
  <si>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</si>
  <si>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</si>
  <si>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</si>
  <si>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</si>
  <si>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</si>
  <si>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</si>
  <si>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</si>
  <si>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</si>
  <si>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</si>
  <si>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</si>
  <si>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</si>
  <si>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</si>
  <si>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</si>
  <si>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</si>
  <si>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</si>
  <si>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</si>
  <si>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</si>
  <si>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</si>
  <si>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</si>
  <si>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</si>
  <si>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</si>
  <si>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</si>
  <si>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</si>
  <si>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</si>
  <si>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</si>
  <si>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</si>
  <si>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</si>
  <si>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</si>
  <si>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</si>
  <si>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</si>
  <si>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</si>
  <si>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</si>
  <si>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</si>
  <si>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</si>
  <si>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</si>
  <si>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</si>
  <si>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</si>
  <si>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2026-04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</si>
</sst>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style="thin">
        <color auto="1"/>
      </top>
      <bottom/>
      <diagonal/>
    </border>
    <border>
      <left/>
      <right style="hair">
        <color auto="1"/>
      </right>
      <top/>
      <bottom/>
      <diagonal/>
    </border>
    <border>
      <left style="hair">
        <color auto="1"/>
      </left>
      <right/>
      <top style="thin">
        <color auto="1"/>
      </top>
      <bottom/>
      <diagonal/>
    </border>
    <border>
      <left style="hair">
        <color auto="1"/>
      </left>
      <right/>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54">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168" fontId="8" fillId="0" borderId="8" xfId="0" applyNumberFormat="1" applyFont="1" applyBorder="1" applyAlignment="1">
      <alignment horizontal="center"/>
    </xf>
    <xf numFmtId="0" fontId="12" fillId="0" borderId="0" xfId="0" applyFont="1" applyAlignment="1">
      <alignment horizontal="left"/>
    </xf>
    <xf numFmtId="169" fontId="5" fillId="4" borderId="10"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1"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2" xfId="0" applyFont="1" applyFill="1" applyBorder="1" applyAlignment="1">
      <alignment horizontal="center"/>
    </xf>
    <xf numFmtId="168" fontId="8" fillId="0" borderId="14" xfId="0" applyNumberFormat="1" applyFont="1" applyBorder="1" applyAlignment="1">
      <alignment horizontal="center"/>
    </xf>
    <xf numFmtId="166" fontId="7" fillId="3" borderId="15" xfId="1" applyFont="1" applyFill="1" applyBorder="1" applyAlignment="1">
      <alignment horizontal="center" vertical="center" wrapText="1"/>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6" fontId="7" fillId="2" borderId="9" xfId="1" applyFont="1" applyFill="1" applyBorder="1" applyAlignment="1">
      <alignment horizontal="center" vertical="center" wrapText="1"/>
    </xf>
    <xf numFmtId="0" fontId="18" fillId="0" borderId="13" xfId="0" applyFont="1" applyBorder="1" applyAlignment="1">
      <alignment horizontal="center"/>
    </xf>
    <xf numFmtId="0" fontId="18" fillId="0" borderId="2" xfId="0" applyFont="1" applyBorder="1" applyAlignment="1">
      <alignment horizontal="center"/>
    </xf>
    <xf numFmtId="168" fontId="8" fillId="7" borderId="14" xfId="0" applyNumberFormat="1" applyFont="1" applyFill="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6" fontId="7" fillId="2" borderId="13" xfId="1" applyFont="1" applyFill="1" applyBorder="1" applyAlignment="1">
      <alignment horizontal="center" vertical="center" wrapText="1"/>
    </xf>
    <xf numFmtId="2" fontId="6" fillId="7" borderId="9" xfId="0" applyNumberFormat="1" applyFont="1" applyFill="1" applyBorder="1" applyAlignment="1">
      <alignment horizontal="centerContinuous"/>
    </xf>
    <xf numFmtId="2" fontId="6" fillId="7" borderId="9" xfId="0" applyNumberFormat="1" applyFont="1" applyFill="1" applyBorder="1" applyAlignment="1">
      <alignment horizontal="center"/>
    </xf>
    <xf numFmtId="166" fontId="7" fillId="3" borderId="9" xfId="1" applyFont="1" applyFill="1" applyBorder="1" applyAlignment="1">
      <alignment horizontal="center" vertical="center" wrapText="1"/>
    </xf>
    <xf numFmtId="166" fontId="7" fillId="5" borderId="9" xfId="1" applyFont="1" applyFill="1" applyBorder="1" applyAlignment="1">
      <alignment horizontal="center" vertical="center" wrapText="1"/>
    </xf>
    <xf numFmtId="166" fontId="7" fillId="6" borderId="9" xfId="1" applyFont="1" applyFill="1" applyBorder="1" applyAlignment="1">
      <alignment horizontal="center" vertical="center" wrapText="1"/>
    </xf>
    <xf numFmtId="166" fontId="7" fillId="7" borderId="9" xfId="1" applyFont="1" applyFill="1" applyBorder="1" applyAlignment="1">
      <alignment horizontal="center" vertical="center" wrapText="1"/>
    </xf>
    <xf numFmtId="1" fontId="6" fillId="7" borderId="9" xfId="0" applyNumberFormat="1" applyFont="1" applyFill="1" applyBorder="1" applyAlignment="1">
      <alignment horizontal="center"/>
    </xf>
    <xf numFmtId="166" fontId="7" fillId="6" borderId="13" xfId="1" applyFont="1" applyFill="1" applyBorder="1" applyAlignment="1">
      <alignment horizontal="center" vertical="center" wrapText="1"/>
    </xf>
    <xf numFmtId="166" fontId="7" fillId="6" borderId="2" xfId="1" applyFont="1" applyFill="1" applyBorder="1" applyAlignment="1">
      <alignment horizontal="center" vertical="center" wrapText="1"/>
    </xf>
    <xf numFmtId="168" fontId="15" fillId="0" borderId="0" xfId="0" applyNumberFormat="1" applyFont="1" applyAlignment="1">
      <alignment horizontal="center"/>
    </xf>
    <xf numFmtId="0" fontId="6" fillId="2" borderId="9" xfId="0" applyFont="1" applyFill="1" applyBorder="1" applyAlignment="1">
      <alignment horizontal="center" vertical="center" wrapText="1"/>
    </xf>
    <xf numFmtId="168" fontId="6" fillId="2" borderId="9" xfId="0" applyNumberFormat="1" applyFont="1" applyFill="1" applyBorder="1" applyAlignment="1">
      <alignment horizontal="center" vertical="center"/>
    </xf>
    <xf numFmtId="0" fontId="4" fillId="0" borderId="9" xfId="0" quotePrefix="1" applyFont="1" applyBorder="1" applyAlignment="1">
      <alignment horizontal="center" wrapText="1"/>
    </xf>
    <xf numFmtId="0" fontId="4" fillId="0" borderId="9" xfId="0" applyFont="1" applyBorder="1" applyAlignment="1">
      <alignment wrapText="1"/>
    </xf>
    <xf numFmtId="168" fontId="4" fillId="0" borderId="9" xfId="0" applyNumberFormat="1" applyFont="1" applyBorder="1" applyAlignment="1">
      <alignment horizontal="center"/>
    </xf>
    <xf numFmtId="0" fontId="6" fillId="0" borderId="9" xfId="0" applyFont="1" applyBorder="1" applyAlignment="1">
      <alignment wrapText="1"/>
    </xf>
    <xf numFmtId="168" fontId="6" fillId="0" borderId="9" xfId="0" applyNumberFormat="1" applyFont="1" applyBorder="1" applyAlignment="1">
      <alignment horizontal="left" inden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8"/>
  <sheetViews>
    <sheetView showGridLines="0" topLeftCell="A10" workbookViewId="0">
      <selection activeCell="C18" sqref="C18"/>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1" t="s">
        <v>1</v>
      </c>
    </row>
    <row r="3" spans="1:3" x14ac:dyDescent="0.25">
      <c r="A3" s="11"/>
    </row>
    <row r="4" spans="1:3" ht="47.4" customHeight="1" x14ac:dyDescent="0.25">
      <c r="A4" s="47" t="s">
        <v>2</v>
      </c>
      <c r="B4" s="47" t="s">
        <v>3</v>
      </c>
      <c r="C4" s="48" t="s">
        <v>4</v>
      </c>
    </row>
    <row r="5" spans="1:3" ht="19.95" customHeight="1" x14ac:dyDescent="0.3">
      <c r="A5" s="49" t="s">
        <v>5</v>
      </c>
      <c r="B5" s="50" t="s">
        <v>6</v>
      </c>
      <c r="C5" s="51">
        <v>37.4</v>
      </c>
    </row>
    <row r="6" spans="1:3" ht="19.95" customHeight="1" x14ac:dyDescent="0.3">
      <c r="A6" s="49" t="s">
        <v>7</v>
      </c>
      <c r="B6" s="50" t="s">
        <v>8</v>
      </c>
      <c r="C6" s="51">
        <v>1.4</v>
      </c>
    </row>
    <row r="7" spans="1:3" ht="19.95" customHeight="1" x14ac:dyDescent="0.3">
      <c r="A7" s="49" t="s">
        <v>9</v>
      </c>
      <c r="B7" s="50" t="s">
        <v>10</v>
      </c>
      <c r="C7" s="51">
        <v>3.3</v>
      </c>
    </row>
    <row r="8" spans="1:3" ht="19.95" customHeight="1" x14ac:dyDescent="0.3">
      <c r="A8" s="49" t="s">
        <v>11</v>
      </c>
      <c r="B8" s="50" t="s">
        <v>12</v>
      </c>
      <c r="C8" s="51">
        <v>12.8</v>
      </c>
    </row>
    <row r="9" spans="1:3" ht="34.200000000000003" customHeight="1" x14ac:dyDescent="0.3">
      <c r="A9" s="49" t="s">
        <v>13</v>
      </c>
      <c r="B9" s="50" t="s">
        <v>14</v>
      </c>
      <c r="C9" s="51">
        <v>4.9000000000000004</v>
      </c>
    </row>
    <row r="10" spans="1:3" ht="19.95" customHeight="1" x14ac:dyDescent="0.3">
      <c r="A10" s="49" t="s">
        <v>15</v>
      </c>
      <c r="B10" s="50" t="s">
        <v>16</v>
      </c>
      <c r="C10" s="51">
        <v>3.3</v>
      </c>
    </row>
    <row r="11" spans="1:3" ht="30.6" customHeight="1" x14ac:dyDescent="0.3">
      <c r="A11" s="49" t="s">
        <v>17</v>
      </c>
      <c r="B11" s="50" t="s">
        <v>18</v>
      </c>
      <c r="C11" s="51">
        <v>12.8</v>
      </c>
    </row>
    <row r="12" spans="1:3" ht="19.95" customHeight="1" x14ac:dyDescent="0.3">
      <c r="A12" s="49" t="s">
        <v>19</v>
      </c>
      <c r="B12" s="50" t="s">
        <v>20</v>
      </c>
      <c r="C12" s="51">
        <v>4</v>
      </c>
    </row>
    <row r="13" spans="1:3" ht="19.95" customHeight="1" x14ac:dyDescent="0.3">
      <c r="A13" s="49" t="s">
        <v>21</v>
      </c>
      <c r="B13" s="50" t="s">
        <v>22</v>
      </c>
      <c r="C13" s="51">
        <v>3.4</v>
      </c>
    </row>
    <row r="14" spans="1:3" ht="19.95" customHeight="1" x14ac:dyDescent="0.3">
      <c r="A14" s="49" t="s">
        <v>23</v>
      </c>
      <c r="B14" s="50" t="s">
        <v>24</v>
      </c>
      <c r="C14" s="51">
        <v>2.1</v>
      </c>
    </row>
    <row r="15" spans="1:3" ht="19.95" customHeight="1" x14ac:dyDescent="0.3">
      <c r="A15" s="49" t="s">
        <v>25</v>
      </c>
      <c r="B15" s="50" t="s">
        <v>26</v>
      </c>
      <c r="C15" s="51">
        <v>6.2</v>
      </c>
    </row>
    <row r="16" spans="1:3" ht="19.95" customHeight="1" x14ac:dyDescent="0.3">
      <c r="A16" s="49" t="s">
        <v>27</v>
      </c>
      <c r="B16" s="50" t="s">
        <v>28</v>
      </c>
      <c r="C16" s="51"/>
    </row>
    <row r="17" spans="1:3" ht="39.6" customHeight="1" x14ac:dyDescent="0.3">
      <c r="A17" s="49" t="s">
        <v>29</v>
      </c>
      <c r="B17" s="50" t="s">
        <v>30</v>
      </c>
      <c r="C17" s="51">
        <v>8.4</v>
      </c>
    </row>
    <row r="18" spans="1:3" s="4" customFormat="1" ht="19.95" customHeight="1" x14ac:dyDescent="0.3">
      <c r="A18" s="49"/>
      <c r="B18" s="52" t="s">
        <v>31</v>
      </c>
      <c r="C18" s="53">
        <f>SUM(C5:C17)</f>
        <v>100</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R90"/>
  <sheetViews>
    <sheetView showGridLines="0" tabSelected="1" zoomScale="90" zoomScaleNormal="90" workbookViewId="0">
      <pane ySplit="7" topLeftCell="A8" activePane="bottomLeft" state="frozen"/>
      <selection pane="bottomLeft" activeCell="B9" sqref="B9:B84"/>
    </sheetView>
  </sheetViews>
  <sheetFormatPr defaultColWidth="8.88671875" defaultRowHeight="13.8" x14ac:dyDescent="0.25"/>
  <cols>
    <col min="1" max="1" width="1.109375" style="6" customWidth="1"/>
    <col min="2" max="2" width="17.109375" style="7" customWidth="1"/>
    <col min="3" max="16" width="17.6640625" style="5" customWidth="1"/>
    <col min="17" max="18" width="15.6640625" style="5" customWidth="1"/>
    <col min="19" max="31" width="17.6640625" style="6" customWidth="1"/>
    <col min="32" max="16384" width="8.88671875" style="6"/>
  </cols>
  <sheetData>
    <row r="1" spans="2:18" ht="22.95" customHeight="1" x14ac:dyDescent="0.3">
      <c r="B1" s="12" t="s">
        <v>32</v>
      </c>
      <c r="C1" s="13"/>
      <c r="D1" s="13"/>
      <c r="E1" s="13"/>
      <c r="F1" s="13"/>
      <c r="G1" s="14"/>
      <c r="H1" s="14"/>
      <c r="I1" s="14"/>
      <c r="J1" s="14"/>
      <c r="K1" s="14"/>
      <c r="L1" s="14"/>
      <c r="M1" s="14"/>
      <c r="N1" s="14"/>
      <c r="O1" s="14"/>
      <c r="P1" s="14"/>
      <c r="Q1" s="14"/>
      <c r="R1" s="15"/>
    </row>
    <row r="2" spans="2:18" ht="17.399999999999999" x14ac:dyDescent="0.3">
      <c r="B2" s="16" t="s">
        <v>33</v>
      </c>
      <c r="C2" s="17"/>
      <c r="D2" s="17"/>
      <c r="E2" s="17"/>
      <c r="F2" s="17"/>
      <c r="G2" s="18"/>
      <c r="H2" s="18"/>
      <c r="I2" s="18"/>
      <c r="J2" s="18"/>
      <c r="K2" s="18"/>
      <c r="L2" s="18"/>
      <c r="M2" s="18"/>
      <c r="N2" s="18"/>
      <c r="O2" s="18"/>
      <c r="P2" s="18"/>
      <c r="Q2" s="18"/>
      <c r="R2" s="19"/>
    </row>
    <row r="3" spans="2:18" x14ac:dyDescent="0.25">
      <c r="B3" s="20" t="s">
        <v>34</v>
      </c>
      <c r="C3" s="17"/>
      <c r="D3" s="17"/>
      <c r="E3" s="17"/>
      <c r="F3" s="17"/>
      <c r="G3" s="18"/>
      <c r="H3" s="18"/>
      <c r="I3" s="18"/>
      <c r="J3" s="18"/>
      <c r="K3" s="18"/>
      <c r="L3" s="18"/>
      <c r="M3" s="18"/>
      <c r="N3" s="18"/>
      <c r="O3" s="18"/>
      <c r="P3" s="18"/>
      <c r="Q3" s="18"/>
      <c r="R3" s="19"/>
    </row>
    <row r="4" spans="2:18" x14ac:dyDescent="0.25">
      <c r="B4" s="21" t="s">
        <v>39</v>
      </c>
      <c r="C4" s="17"/>
      <c r="D4" s="17"/>
      <c r="E4" s="17"/>
      <c r="F4" s="17"/>
      <c r="G4" s="18"/>
      <c r="H4" s="18"/>
      <c r="I4" s="18"/>
      <c r="J4" s="18"/>
      <c r="K4" s="18"/>
      <c r="L4" s="18"/>
      <c r="M4" s="18"/>
      <c r="N4" s="18"/>
      <c r="O4" s="18"/>
      <c r="P4" s="18"/>
      <c r="Q4" s="18"/>
      <c r="R4" s="19"/>
    </row>
    <row r="5" spans="2:18" x14ac:dyDescent="0.25">
      <c r="B5" s="21" t="s">
        <v>40</v>
      </c>
      <c r="C5" s="17"/>
      <c r="D5" s="17"/>
      <c r="E5" s="17"/>
      <c r="F5" s="17"/>
      <c r="G5" s="18"/>
      <c r="H5" s="18"/>
      <c r="I5" s="18"/>
      <c r="J5" s="18"/>
      <c r="K5" s="18"/>
      <c r="L5" s="18"/>
      <c r="M5" s="18"/>
      <c r="N5" s="18"/>
      <c r="O5" s="18"/>
      <c r="P5" s="18"/>
      <c r="Q5" s="18"/>
      <c r="R5" s="19"/>
    </row>
    <row r="6" spans="2:18" x14ac:dyDescent="0.25">
      <c r="B6" s="22"/>
      <c r="C6" s="23"/>
      <c r="D6" s="23"/>
      <c r="E6" s="23"/>
      <c r="F6" s="23"/>
      <c r="G6" s="24"/>
      <c r="H6" s="24"/>
      <c r="I6" s="24"/>
      <c r="J6" s="24"/>
      <c r="K6" s="24"/>
      <c r="L6" s="24"/>
      <c r="M6" s="24"/>
      <c r="N6" s="24"/>
      <c r="O6" s="24"/>
      <c r="P6" s="24" t="s">
        <v>35</v>
      </c>
      <c r="Q6" s="24"/>
      <c r="R6" s="25"/>
    </row>
    <row r="7" spans="2:18" s="8" customFormat="1" ht="100.95" customHeight="1" x14ac:dyDescent="0.3">
      <c r="B7" s="30" t="s">
        <v>41</v>
      </c>
      <c r="C7" s="27" t="s">
        <v>6</v>
      </c>
      <c r="D7" s="39" t="s">
        <v>8</v>
      </c>
      <c r="E7" s="39" t="s">
        <v>10</v>
      </c>
      <c r="F7" s="39" t="s">
        <v>12</v>
      </c>
      <c r="G7" s="39" t="s">
        <v>14</v>
      </c>
      <c r="H7" s="39" t="s">
        <v>16</v>
      </c>
      <c r="I7" s="39" t="s">
        <v>18</v>
      </c>
      <c r="J7" s="39" t="s">
        <v>20</v>
      </c>
      <c r="K7" s="39" t="s">
        <v>22</v>
      </c>
      <c r="L7" s="39" t="s">
        <v>24</v>
      </c>
      <c r="M7" s="39" t="s">
        <v>26</v>
      </c>
      <c r="N7" s="39" t="s">
        <v>28</v>
      </c>
      <c r="O7" s="39" t="s">
        <v>30</v>
      </c>
      <c r="P7" s="40" t="s">
        <v>36</v>
      </c>
      <c r="Q7" s="41" t="s">
        <v>37</v>
      </c>
      <c r="R7" s="42" t="s">
        <v>38</v>
      </c>
    </row>
    <row r="8" spans="2:18" s="8" customFormat="1" ht="15.6" x14ac:dyDescent="0.3">
      <c r="B8" s="36" t="s">
        <v>4</v>
      </c>
      <c r="C8" s="37">
        <v>37.4</v>
      </c>
      <c r="D8" s="37">
        <v>1.4</v>
      </c>
      <c r="E8" s="37">
        <v>3.3</v>
      </c>
      <c r="F8" s="37">
        <v>12.8</v>
      </c>
      <c r="G8" s="37">
        <v>4.9000000000000004</v>
      </c>
      <c r="H8" s="37">
        <v>3.3</v>
      </c>
      <c r="I8" s="37">
        <v>12.8</v>
      </c>
      <c r="J8" s="37">
        <v>4</v>
      </c>
      <c r="K8" s="37">
        <v>3.4</v>
      </c>
      <c r="L8" s="37">
        <v>2.1</v>
      </c>
      <c r="M8" s="37">
        <v>6.2</v>
      </c>
      <c r="N8" s="38">
        <v>0</v>
      </c>
      <c r="O8" s="38">
        <v>8.4</v>
      </c>
      <c r="P8" s="43">
        <f>SUM($C$8:$O$8)</f>
        <v>100</v>
      </c>
      <c r="Q8" s="44"/>
      <c r="R8" s="33"/>
    </row>
    <row r="9" spans="2:18" x14ac:dyDescent="0.25">
      <c r="B9" s="31" t="s">
        <v>42</v>
      </c>
      <c r="C9" s="28">
        <v>102.2509571502615</v>
      </c>
      <c r="D9" s="9">
        <v>101.0882832196864</v>
      </c>
      <c r="E9" s="9">
        <v>102.16937281173929</v>
      </c>
      <c r="F9" s="9">
        <v>100.95574699167032</v>
      </c>
      <c r="G9" s="9">
        <v>101.23368732616407</v>
      </c>
      <c r="H9" s="9">
        <v>102.78364817982953</v>
      </c>
      <c r="I9" s="9">
        <v>100.44546551711986</v>
      </c>
      <c r="J9" s="9">
        <v>100.00228816357227</v>
      </c>
      <c r="K9" s="9">
        <v>100.71124185171952</v>
      </c>
      <c r="L9" s="9">
        <v>113.09387083839489</v>
      </c>
      <c r="M9" s="9">
        <v>103.25038935112441</v>
      </c>
      <c r="N9" s="34">
        <v>100</v>
      </c>
      <c r="O9" s="34">
        <v>100.84291920261084</v>
      </c>
      <c r="P9" s="26">
        <f>SUMPRODUCT(C9:O9, $C$8:$O$8)/SUM($C$8:$O$8)</f>
        <v>101.83192390199903</v>
      </c>
      <c r="Q9" s="45"/>
      <c r="R9" s="33"/>
    </row>
    <row r="10" spans="2:18" x14ac:dyDescent="0.25">
      <c r="B10" s="32" t="s">
        <v>43</v>
      </c>
      <c r="C10" s="29">
        <v>102.94125949909404</v>
      </c>
      <c r="D10" s="10">
        <v>101.23518574929982</v>
      </c>
      <c r="E10" s="10">
        <v>102.49997244832971</v>
      </c>
      <c r="F10" s="10">
        <v>106.09549971046444</v>
      </c>
      <c r="G10" s="10">
        <v>101.65554613688597</v>
      </c>
      <c r="H10" s="10">
        <v>103.01788520165599</v>
      </c>
      <c r="I10" s="10">
        <v>100.32109077068047</v>
      </c>
      <c r="J10" s="10">
        <v>100.01507717484239</v>
      </c>
      <c r="K10" s="10">
        <v>101.18064675091429</v>
      </c>
      <c r="L10" s="10">
        <v>113.32677783961661</v>
      </c>
      <c r="M10" s="10">
        <v>103.27872902108456</v>
      </c>
      <c r="N10" s="35">
        <v>100.00000000000001</v>
      </c>
      <c r="O10" s="35">
        <v>101.68133732008178</v>
      </c>
      <c r="P10" s="26">
        <f t="shared" ref="P10:P73" si="0">SUMPRODUCT(C10:O10, $C$8:$O$8)/SUM($C$8:$O$8)</f>
        <v>102.86697924324569</v>
      </c>
      <c r="Q10" s="26">
        <f>(P10-P9)/P9*100</f>
        <v>1.0164350250740397</v>
      </c>
      <c r="R10" s="33"/>
    </row>
    <row r="11" spans="2:18" x14ac:dyDescent="0.25">
      <c r="B11" s="32" t="s">
        <v>44</v>
      </c>
      <c r="C11" s="29">
        <v>103.99539318487039</v>
      </c>
      <c r="D11" s="10">
        <v>101.59203424964828</v>
      </c>
      <c r="E11" s="10">
        <v>102.74180894708137</v>
      </c>
      <c r="F11" s="10">
        <v>104.92794762019135</v>
      </c>
      <c r="G11" s="10">
        <v>102.42165864832918</v>
      </c>
      <c r="H11" s="10">
        <v>103.37398569177438</v>
      </c>
      <c r="I11" s="10">
        <v>100.5165886439007</v>
      </c>
      <c r="J11" s="10">
        <v>100.10054565763819</v>
      </c>
      <c r="K11" s="10">
        <v>100.9518553780441</v>
      </c>
      <c r="L11" s="10">
        <v>113.32677783961661</v>
      </c>
      <c r="M11" s="10">
        <v>103.26755290962157</v>
      </c>
      <c r="N11" s="35">
        <v>100.00000000000001</v>
      </c>
      <c r="O11" s="35">
        <v>101.95756432643999</v>
      </c>
      <c r="P11" s="26">
        <f t="shared" si="0"/>
        <v>103.21721959689923</v>
      </c>
      <c r="Q11" s="26">
        <f t="shared" ref="Q11:Q74" si="1">(P11-P10)/P10*100</f>
        <v>0.34047889442279849</v>
      </c>
      <c r="R11" s="33"/>
    </row>
    <row r="12" spans="2:18" x14ac:dyDescent="0.25">
      <c r="B12" s="32" t="s">
        <v>45</v>
      </c>
      <c r="C12" s="29">
        <v>104.3</v>
      </c>
      <c r="D12" s="10">
        <v>101.6</v>
      </c>
      <c r="E12" s="10">
        <v>103.3</v>
      </c>
      <c r="F12" s="10">
        <v>105.2</v>
      </c>
      <c r="G12" s="10">
        <v>102.4</v>
      </c>
      <c r="H12" s="10">
        <v>103.7</v>
      </c>
      <c r="I12" s="10">
        <v>100.1</v>
      </c>
      <c r="J12" s="10">
        <v>100</v>
      </c>
      <c r="K12" s="10">
        <v>101.3</v>
      </c>
      <c r="L12" s="10">
        <v>113.3</v>
      </c>
      <c r="M12" s="10">
        <v>103.3</v>
      </c>
      <c r="N12" s="35">
        <v>100</v>
      </c>
      <c r="O12" s="35">
        <v>102.2</v>
      </c>
      <c r="P12" s="26">
        <f t="shared" si="0"/>
        <v>103.37049999999999</v>
      </c>
      <c r="Q12" s="26">
        <f t="shared" si="1"/>
        <v>0.14850274372762748</v>
      </c>
      <c r="R12" s="33"/>
    </row>
    <row r="13" spans="2:18" x14ac:dyDescent="0.25">
      <c r="B13" s="32" t="s">
        <v>46</v>
      </c>
      <c r="C13" s="29">
        <v>105.5</v>
      </c>
      <c r="D13" s="10">
        <v>102.2</v>
      </c>
      <c r="E13" s="10">
        <v>103.7</v>
      </c>
      <c r="F13" s="10">
        <v>106.7</v>
      </c>
      <c r="G13" s="10">
        <v>103</v>
      </c>
      <c r="H13" s="10">
        <v>103.9</v>
      </c>
      <c r="I13" s="10">
        <v>99.7</v>
      </c>
      <c r="J13" s="10">
        <v>100</v>
      </c>
      <c r="K13" s="10">
        <v>101.5</v>
      </c>
      <c r="L13" s="10">
        <v>88.3</v>
      </c>
      <c r="M13" s="10">
        <v>103.4</v>
      </c>
      <c r="N13" s="35">
        <v>100</v>
      </c>
      <c r="O13" s="35">
        <v>103.1</v>
      </c>
      <c r="P13" s="26">
        <f t="shared" si="0"/>
        <v>103.58130000000001</v>
      </c>
      <c r="Q13" s="26">
        <f t="shared" si="1"/>
        <v>0.203926652188023</v>
      </c>
      <c r="R13" s="33"/>
    </row>
    <row r="14" spans="2:18" x14ac:dyDescent="0.25">
      <c r="B14" s="32" t="s">
        <v>47</v>
      </c>
      <c r="C14" s="29">
        <v>109.3</v>
      </c>
      <c r="D14" s="10">
        <v>102.5</v>
      </c>
      <c r="E14" s="10">
        <v>104.2</v>
      </c>
      <c r="F14" s="10">
        <v>106.4</v>
      </c>
      <c r="G14" s="10">
        <v>103.4</v>
      </c>
      <c r="H14" s="10">
        <v>104.4</v>
      </c>
      <c r="I14" s="10">
        <v>99.6</v>
      </c>
      <c r="J14" s="10">
        <v>100</v>
      </c>
      <c r="K14" s="10">
        <v>101.7</v>
      </c>
      <c r="L14" s="10">
        <v>88.5</v>
      </c>
      <c r="M14" s="10">
        <v>103.3</v>
      </c>
      <c r="N14" s="35">
        <v>100</v>
      </c>
      <c r="O14" s="35">
        <v>103.5</v>
      </c>
      <c r="P14" s="26">
        <f t="shared" si="0"/>
        <v>105.04649999999999</v>
      </c>
      <c r="Q14" s="26">
        <f t="shared" si="1"/>
        <v>1.414541041674493</v>
      </c>
      <c r="R14" s="33"/>
    </row>
    <row r="15" spans="2:18" x14ac:dyDescent="0.25">
      <c r="B15" s="32" t="s">
        <v>48</v>
      </c>
      <c r="C15" s="29">
        <v>110.7</v>
      </c>
      <c r="D15" s="10">
        <v>102.9</v>
      </c>
      <c r="E15" s="10">
        <v>105</v>
      </c>
      <c r="F15" s="10">
        <v>105.9</v>
      </c>
      <c r="G15" s="10">
        <v>104</v>
      </c>
      <c r="H15" s="10">
        <v>104.7</v>
      </c>
      <c r="I15" s="10">
        <v>99.8</v>
      </c>
      <c r="J15" s="10">
        <v>100.1</v>
      </c>
      <c r="K15" s="10">
        <v>102</v>
      </c>
      <c r="L15" s="10">
        <v>88.5</v>
      </c>
      <c r="M15" s="10">
        <v>103.7</v>
      </c>
      <c r="N15" s="35">
        <v>100</v>
      </c>
      <c r="O15" s="35">
        <v>104.1</v>
      </c>
      <c r="P15" s="26">
        <f t="shared" si="0"/>
        <v>105.69240000000002</v>
      </c>
      <c r="Q15" s="26">
        <f t="shared" si="1"/>
        <v>0.61487055732463813</v>
      </c>
      <c r="R15" s="33"/>
    </row>
    <row r="16" spans="2:18" x14ac:dyDescent="0.25">
      <c r="B16" s="32" t="s">
        <v>49</v>
      </c>
      <c r="C16" s="29">
        <v>110.2</v>
      </c>
      <c r="D16" s="10">
        <v>103</v>
      </c>
      <c r="E16" s="10">
        <v>105.5</v>
      </c>
      <c r="F16" s="10">
        <v>107.1</v>
      </c>
      <c r="G16" s="10">
        <v>104.3</v>
      </c>
      <c r="H16" s="10">
        <v>105.2</v>
      </c>
      <c r="I16" s="10">
        <v>100.1</v>
      </c>
      <c r="J16" s="10">
        <v>100.1</v>
      </c>
      <c r="K16" s="10">
        <v>103.2</v>
      </c>
      <c r="L16" s="10">
        <v>88.5</v>
      </c>
      <c r="M16" s="10">
        <v>103.7</v>
      </c>
      <c r="N16" s="35">
        <v>100</v>
      </c>
      <c r="O16" s="35">
        <v>104.7</v>
      </c>
      <c r="P16" s="26">
        <f t="shared" si="0"/>
        <v>105.83769999999998</v>
      </c>
      <c r="Q16" s="26">
        <f t="shared" si="1"/>
        <v>0.13747440686365653</v>
      </c>
      <c r="R16" s="33"/>
    </row>
    <row r="17" spans="2:18" x14ac:dyDescent="0.25">
      <c r="B17" s="32" t="s">
        <v>50</v>
      </c>
      <c r="C17" s="29">
        <v>110.2</v>
      </c>
      <c r="D17" s="10">
        <v>103.2</v>
      </c>
      <c r="E17" s="10">
        <v>105.8</v>
      </c>
      <c r="F17" s="10">
        <v>104.8</v>
      </c>
      <c r="G17" s="10">
        <v>104.9</v>
      </c>
      <c r="H17" s="10">
        <v>105.5</v>
      </c>
      <c r="I17" s="10">
        <v>100</v>
      </c>
      <c r="J17" s="10">
        <v>100.2</v>
      </c>
      <c r="K17" s="10">
        <v>103.7</v>
      </c>
      <c r="L17" s="10">
        <v>108.4</v>
      </c>
      <c r="M17" s="10">
        <v>103.9</v>
      </c>
      <c r="N17" s="35">
        <v>100</v>
      </c>
      <c r="O17" s="35">
        <v>105.2</v>
      </c>
      <c r="P17" s="26">
        <f t="shared" si="0"/>
        <v>106.07579999999999</v>
      </c>
      <c r="Q17" s="26">
        <f t="shared" si="1"/>
        <v>0.22496709584581193</v>
      </c>
      <c r="R17" s="33"/>
    </row>
    <row r="18" spans="2:18" x14ac:dyDescent="0.25">
      <c r="B18" s="32" t="s">
        <v>51</v>
      </c>
      <c r="C18" s="29">
        <v>111.3</v>
      </c>
      <c r="D18" s="10">
        <v>103.5</v>
      </c>
      <c r="E18" s="10">
        <v>106</v>
      </c>
      <c r="F18" s="10">
        <v>105.5</v>
      </c>
      <c r="G18" s="10">
        <v>105.3</v>
      </c>
      <c r="H18" s="10">
        <v>105.7</v>
      </c>
      <c r="I18" s="10">
        <v>99.9</v>
      </c>
      <c r="J18" s="10">
        <v>100.1</v>
      </c>
      <c r="K18" s="10">
        <v>104.2</v>
      </c>
      <c r="L18" s="10">
        <v>108.4</v>
      </c>
      <c r="M18" s="10">
        <v>107.1</v>
      </c>
      <c r="N18" s="35">
        <v>100</v>
      </c>
      <c r="O18" s="35">
        <v>105.6</v>
      </c>
      <c r="P18" s="26">
        <f t="shared" si="0"/>
        <v>106.84600000000002</v>
      </c>
      <c r="Q18" s="26">
        <f t="shared" si="1"/>
        <v>0.72608455462983179</v>
      </c>
      <c r="R18" s="33"/>
    </row>
    <row r="19" spans="2:18" x14ac:dyDescent="0.25">
      <c r="B19" s="32" t="s">
        <v>52</v>
      </c>
      <c r="C19" s="29">
        <v>113.2</v>
      </c>
      <c r="D19" s="10">
        <v>103.6</v>
      </c>
      <c r="E19" s="10">
        <v>106.4</v>
      </c>
      <c r="F19" s="10">
        <v>105.6</v>
      </c>
      <c r="G19" s="10">
        <v>105.7</v>
      </c>
      <c r="H19" s="10">
        <v>106.2</v>
      </c>
      <c r="I19" s="10">
        <v>99.8</v>
      </c>
      <c r="J19" s="10">
        <v>98.1</v>
      </c>
      <c r="K19" s="10">
        <v>104.5</v>
      </c>
      <c r="L19" s="10">
        <v>109.7</v>
      </c>
      <c r="M19" s="10">
        <v>107.1</v>
      </c>
      <c r="N19" s="35">
        <v>100</v>
      </c>
      <c r="O19" s="35">
        <v>106</v>
      </c>
      <c r="P19" s="26">
        <f t="shared" si="0"/>
        <v>107.5984</v>
      </c>
      <c r="Q19" s="26">
        <f t="shared" si="1"/>
        <v>0.7041910787488348</v>
      </c>
      <c r="R19" s="33"/>
    </row>
    <row r="20" spans="2:18" x14ac:dyDescent="0.25">
      <c r="B20" s="32" t="s">
        <v>53</v>
      </c>
      <c r="C20" s="29">
        <v>115.9</v>
      </c>
      <c r="D20" s="10">
        <v>103.7</v>
      </c>
      <c r="E20" s="10">
        <v>107</v>
      </c>
      <c r="F20" s="10">
        <v>107.1</v>
      </c>
      <c r="G20" s="10">
        <v>106.2</v>
      </c>
      <c r="H20" s="10">
        <v>106.8</v>
      </c>
      <c r="I20" s="10">
        <v>100.1</v>
      </c>
      <c r="J20" s="10">
        <v>98.2</v>
      </c>
      <c r="K20" s="10">
        <v>105.1</v>
      </c>
      <c r="L20" s="10">
        <v>109.7</v>
      </c>
      <c r="M20" s="10">
        <v>107.3</v>
      </c>
      <c r="N20" s="35">
        <v>100</v>
      </c>
      <c r="O20" s="35">
        <v>106.4</v>
      </c>
      <c r="P20" s="26">
        <f t="shared" si="0"/>
        <v>108.97450000000001</v>
      </c>
      <c r="Q20" s="26">
        <f t="shared" si="1"/>
        <v>1.2789223631578239</v>
      </c>
      <c r="R20" s="33"/>
    </row>
    <row r="21" spans="2:18" x14ac:dyDescent="0.25">
      <c r="B21" s="32" t="s">
        <v>54</v>
      </c>
      <c r="C21" s="29">
        <v>110.7</v>
      </c>
      <c r="D21" s="10">
        <v>103.9</v>
      </c>
      <c r="E21" s="10">
        <v>107.6</v>
      </c>
      <c r="F21" s="10">
        <v>106.2</v>
      </c>
      <c r="G21" s="10">
        <v>106.6</v>
      </c>
      <c r="H21" s="10">
        <v>107.2</v>
      </c>
      <c r="I21" s="10">
        <v>100.9</v>
      </c>
      <c r="J21" s="10">
        <v>98.5</v>
      </c>
      <c r="K21" s="10">
        <v>105.5</v>
      </c>
      <c r="L21" s="10">
        <v>110.3</v>
      </c>
      <c r="M21" s="10">
        <v>107.3</v>
      </c>
      <c r="N21" s="35">
        <v>104.3</v>
      </c>
      <c r="O21" s="35">
        <v>107.1</v>
      </c>
      <c r="P21" s="26">
        <f t="shared" si="0"/>
        <v>107.16930000000001</v>
      </c>
      <c r="Q21" s="26">
        <f t="shared" si="1"/>
        <v>-1.6565343268379291</v>
      </c>
      <c r="R21" s="26">
        <f>(P21-P9)/P9*100</f>
        <v>5.2413584006696716</v>
      </c>
    </row>
    <row r="22" spans="2:18" x14ac:dyDescent="0.25">
      <c r="B22" s="32" t="s">
        <v>55</v>
      </c>
      <c r="C22" s="29">
        <v>109.2</v>
      </c>
      <c r="D22" s="10">
        <v>104</v>
      </c>
      <c r="E22" s="10">
        <v>107.9</v>
      </c>
      <c r="F22" s="10">
        <v>107.7</v>
      </c>
      <c r="G22" s="10">
        <v>107.1</v>
      </c>
      <c r="H22" s="10">
        <v>107.6</v>
      </c>
      <c r="I22" s="10">
        <v>101.4</v>
      </c>
      <c r="J22" s="10">
        <v>98.6</v>
      </c>
      <c r="K22" s="10">
        <v>105.9</v>
      </c>
      <c r="L22" s="10">
        <v>110.3</v>
      </c>
      <c r="M22" s="10">
        <v>107.4</v>
      </c>
      <c r="N22" s="35">
        <v>104.3</v>
      </c>
      <c r="O22" s="35">
        <v>107.6</v>
      </c>
      <c r="P22" s="26">
        <f t="shared" si="0"/>
        <v>106.9791</v>
      </c>
      <c r="Q22" s="26">
        <f t="shared" si="1"/>
        <v>-0.17747619887412192</v>
      </c>
      <c r="R22" s="26">
        <f t="shared" ref="R22:R80" si="2">(P22-P10)/P10*100</f>
        <v>3.9975128918975353</v>
      </c>
    </row>
    <row r="23" spans="2:18" x14ac:dyDescent="0.25">
      <c r="B23" s="32" t="s">
        <v>56</v>
      </c>
      <c r="C23" s="29">
        <v>109.4</v>
      </c>
      <c r="D23" s="10">
        <v>104.2</v>
      </c>
      <c r="E23" s="10">
        <v>108.1</v>
      </c>
      <c r="F23" s="10">
        <v>112.6</v>
      </c>
      <c r="G23" s="10">
        <v>107.5</v>
      </c>
      <c r="H23" s="10">
        <v>107.9</v>
      </c>
      <c r="I23" s="10">
        <v>101.9</v>
      </c>
      <c r="J23" s="10">
        <v>98.6</v>
      </c>
      <c r="K23" s="10">
        <v>106</v>
      </c>
      <c r="L23" s="10">
        <v>110.3</v>
      </c>
      <c r="M23" s="10">
        <v>107.5</v>
      </c>
      <c r="N23" s="35">
        <v>104.3</v>
      </c>
      <c r="O23" s="35">
        <v>107.9</v>
      </c>
      <c r="P23" s="26">
        <f t="shared" si="0"/>
        <v>107.81879999999997</v>
      </c>
      <c r="Q23" s="26">
        <f t="shared" si="1"/>
        <v>0.78491967122546835</v>
      </c>
      <c r="R23" s="26">
        <f t="shared" si="2"/>
        <v>4.4581518675581311</v>
      </c>
    </row>
    <row r="24" spans="2:18" x14ac:dyDescent="0.25">
      <c r="B24" s="32" t="s">
        <v>57</v>
      </c>
      <c r="C24" s="29">
        <v>110</v>
      </c>
      <c r="D24" s="10">
        <v>104.6</v>
      </c>
      <c r="E24" s="10">
        <v>108.3</v>
      </c>
      <c r="F24" s="10">
        <v>108.1</v>
      </c>
      <c r="G24" s="10">
        <v>107.8</v>
      </c>
      <c r="H24" s="10">
        <v>108.4</v>
      </c>
      <c r="I24" s="10">
        <v>102.2</v>
      </c>
      <c r="J24" s="10">
        <v>98.6</v>
      </c>
      <c r="K24" s="10">
        <v>106.2</v>
      </c>
      <c r="L24" s="10">
        <v>110.3</v>
      </c>
      <c r="M24" s="10">
        <v>107.5</v>
      </c>
      <c r="N24" s="35">
        <v>104.3</v>
      </c>
      <c r="O24" s="35">
        <v>108.2</v>
      </c>
      <c r="P24" s="26">
        <f t="shared" si="0"/>
        <v>107.58099999999999</v>
      </c>
      <c r="Q24" s="26">
        <f t="shared" si="1"/>
        <v>-0.22055522784521692</v>
      </c>
      <c r="R24" s="26">
        <f t="shared" si="2"/>
        <v>4.0732123768386499</v>
      </c>
    </row>
    <row r="25" spans="2:18" x14ac:dyDescent="0.25">
      <c r="B25" s="32" t="s">
        <v>58</v>
      </c>
      <c r="C25" s="29">
        <v>111.2</v>
      </c>
      <c r="D25" s="10">
        <v>105.1</v>
      </c>
      <c r="E25" s="10">
        <v>108.7</v>
      </c>
      <c r="F25" s="10">
        <v>111.8</v>
      </c>
      <c r="G25" s="10">
        <v>108.3</v>
      </c>
      <c r="H25" s="10">
        <v>108.6</v>
      </c>
      <c r="I25" s="10">
        <v>102.9</v>
      </c>
      <c r="J25" s="10">
        <v>98.9</v>
      </c>
      <c r="K25" s="10">
        <v>106.3</v>
      </c>
      <c r="L25" s="10">
        <v>110.3</v>
      </c>
      <c r="M25" s="10">
        <v>107.8</v>
      </c>
      <c r="N25" s="35">
        <v>104.3</v>
      </c>
      <c r="O25" s="35">
        <v>108.6</v>
      </c>
      <c r="P25" s="26">
        <f t="shared" si="0"/>
        <v>108.7119</v>
      </c>
      <c r="Q25" s="26">
        <f t="shared" si="1"/>
        <v>1.0512079270503261</v>
      </c>
      <c r="R25" s="26">
        <f t="shared" si="2"/>
        <v>4.9532106664040576</v>
      </c>
    </row>
    <row r="26" spans="2:18" x14ac:dyDescent="0.25">
      <c r="B26" s="32" t="s">
        <v>59</v>
      </c>
      <c r="C26" s="29">
        <v>113.2</v>
      </c>
      <c r="D26" s="10">
        <v>105.6</v>
      </c>
      <c r="E26" s="10">
        <v>109.2</v>
      </c>
      <c r="F26" s="10">
        <v>109.1</v>
      </c>
      <c r="G26" s="10">
        <v>108.7</v>
      </c>
      <c r="H26" s="10">
        <v>109</v>
      </c>
      <c r="I26" s="10">
        <v>103.4</v>
      </c>
      <c r="J26" s="10">
        <v>99.1</v>
      </c>
      <c r="K26" s="10">
        <v>106.4</v>
      </c>
      <c r="L26" s="10">
        <v>110.3</v>
      </c>
      <c r="M26" s="10">
        <v>114.1</v>
      </c>
      <c r="N26" s="35">
        <v>104.3</v>
      </c>
      <c r="O26" s="35">
        <v>108.8</v>
      </c>
      <c r="P26" s="26">
        <f t="shared" si="0"/>
        <v>109.6534</v>
      </c>
      <c r="Q26" s="26">
        <f t="shared" si="1"/>
        <v>0.86605054276487214</v>
      </c>
      <c r="R26" s="26">
        <f t="shared" si="2"/>
        <v>4.3855816233763241</v>
      </c>
    </row>
    <row r="27" spans="2:18" x14ac:dyDescent="0.25">
      <c r="B27" s="32" t="s">
        <v>60</v>
      </c>
      <c r="C27" s="29">
        <v>115.8</v>
      </c>
      <c r="D27" s="10">
        <v>106</v>
      </c>
      <c r="E27" s="10">
        <v>109.6</v>
      </c>
      <c r="F27" s="10">
        <v>110.5</v>
      </c>
      <c r="G27" s="10">
        <v>109.3</v>
      </c>
      <c r="H27" s="10">
        <v>109.5</v>
      </c>
      <c r="I27" s="10">
        <v>104.2</v>
      </c>
      <c r="J27" s="10">
        <v>99.1</v>
      </c>
      <c r="K27" s="10">
        <v>107</v>
      </c>
      <c r="L27" s="10">
        <v>110.3</v>
      </c>
      <c r="M27" s="10">
        <v>117.7</v>
      </c>
      <c r="N27" s="35">
        <v>104.3</v>
      </c>
      <c r="O27" s="35">
        <v>109.4</v>
      </c>
      <c r="P27" s="26">
        <f t="shared" si="0"/>
        <v>111.26609999999997</v>
      </c>
      <c r="Q27" s="26">
        <f t="shared" si="1"/>
        <v>1.4707250299579959</v>
      </c>
      <c r="R27" s="26">
        <f t="shared" si="2"/>
        <v>5.2735106781565602</v>
      </c>
    </row>
    <row r="28" spans="2:18" x14ac:dyDescent="0.25">
      <c r="B28" s="32" t="s">
        <v>61</v>
      </c>
      <c r="C28" s="29">
        <v>117.9</v>
      </c>
      <c r="D28" s="10">
        <v>106.3</v>
      </c>
      <c r="E28" s="10">
        <v>110.3</v>
      </c>
      <c r="F28" s="10">
        <v>110.8</v>
      </c>
      <c r="G28" s="10">
        <v>109.7</v>
      </c>
      <c r="H28" s="10">
        <v>109.8</v>
      </c>
      <c r="I28" s="10">
        <v>104.6</v>
      </c>
      <c r="J28" s="10">
        <v>99.1</v>
      </c>
      <c r="K28" s="10">
        <v>107.6</v>
      </c>
      <c r="L28" s="10">
        <v>110.3</v>
      </c>
      <c r="M28" s="10">
        <v>118</v>
      </c>
      <c r="N28" s="35">
        <v>104.3</v>
      </c>
      <c r="O28" s="35">
        <v>110.1</v>
      </c>
      <c r="P28" s="26">
        <f t="shared" si="0"/>
        <v>112.29569999999998</v>
      </c>
      <c r="Q28" s="26">
        <f t="shared" si="1"/>
        <v>0.92534923035858774</v>
      </c>
      <c r="R28" s="26">
        <f t="shared" si="2"/>
        <v>6.1017954849736906</v>
      </c>
    </row>
    <row r="29" spans="2:18" x14ac:dyDescent="0.25">
      <c r="B29" s="32" t="s">
        <v>62</v>
      </c>
      <c r="C29" s="29">
        <v>121.4</v>
      </c>
      <c r="D29" s="10">
        <v>106.6</v>
      </c>
      <c r="E29" s="10">
        <v>110.7</v>
      </c>
      <c r="F29" s="10">
        <v>111.7</v>
      </c>
      <c r="G29" s="10">
        <v>110.2</v>
      </c>
      <c r="H29" s="10">
        <v>110.1</v>
      </c>
      <c r="I29" s="10">
        <v>113.1</v>
      </c>
      <c r="J29" s="10">
        <v>99.2</v>
      </c>
      <c r="K29" s="10">
        <v>108.8</v>
      </c>
      <c r="L29" s="10">
        <v>113</v>
      </c>
      <c r="M29" s="10">
        <v>118</v>
      </c>
      <c r="N29" s="35">
        <v>104.3</v>
      </c>
      <c r="O29" s="35">
        <v>110.5</v>
      </c>
      <c r="P29" s="26">
        <f t="shared" si="0"/>
        <v>114.9948</v>
      </c>
      <c r="Q29" s="26">
        <f t="shared" si="1"/>
        <v>2.4035648738108546</v>
      </c>
      <c r="R29" s="26">
        <f t="shared" si="2"/>
        <v>8.4081383312687823</v>
      </c>
    </row>
    <row r="30" spans="2:18" x14ac:dyDescent="0.25">
      <c r="B30" s="32" t="s">
        <v>63</v>
      </c>
      <c r="C30" s="29">
        <v>124.4</v>
      </c>
      <c r="D30" s="10">
        <v>107.3</v>
      </c>
      <c r="E30" s="10">
        <v>110.9</v>
      </c>
      <c r="F30" s="10">
        <v>111.1</v>
      </c>
      <c r="G30" s="10">
        <v>110.8</v>
      </c>
      <c r="H30" s="10">
        <v>110.5</v>
      </c>
      <c r="I30" s="10">
        <v>113.4</v>
      </c>
      <c r="J30" s="10">
        <v>99.2</v>
      </c>
      <c r="K30" s="10">
        <v>109.8</v>
      </c>
      <c r="L30" s="10">
        <v>113</v>
      </c>
      <c r="M30" s="10">
        <v>118.2</v>
      </c>
      <c r="N30" s="35">
        <v>104.3</v>
      </c>
      <c r="O30" s="35">
        <v>110.9</v>
      </c>
      <c r="P30" s="26">
        <f t="shared" si="0"/>
        <v>116.21739999999998</v>
      </c>
      <c r="Q30" s="26">
        <f t="shared" si="1"/>
        <v>1.0631785089412613</v>
      </c>
      <c r="R30" s="26">
        <f t="shared" si="2"/>
        <v>8.77094135484713</v>
      </c>
    </row>
    <row r="31" spans="2:18" x14ac:dyDescent="0.25">
      <c r="B31" s="32" t="s">
        <v>64</v>
      </c>
      <c r="C31" s="29">
        <v>122.2</v>
      </c>
      <c r="D31" s="10">
        <v>108.4</v>
      </c>
      <c r="E31" s="10">
        <v>111.5</v>
      </c>
      <c r="F31" s="10">
        <v>114.3</v>
      </c>
      <c r="G31" s="10">
        <v>111.5</v>
      </c>
      <c r="H31" s="10">
        <v>110.8</v>
      </c>
      <c r="I31" s="10">
        <v>114</v>
      </c>
      <c r="J31" s="10">
        <v>99.2</v>
      </c>
      <c r="K31" s="10">
        <v>110.4</v>
      </c>
      <c r="L31" s="10">
        <v>113.7</v>
      </c>
      <c r="M31" s="10">
        <v>118.5</v>
      </c>
      <c r="N31" s="35">
        <v>104.3</v>
      </c>
      <c r="O31" s="35">
        <v>111.5</v>
      </c>
      <c r="P31" s="26">
        <f t="shared" si="0"/>
        <v>116.06450000000002</v>
      </c>
      <c r="Q31" s="26">
        <f t="shared" si="1"/>
        <v>-0.13156377616429199</v>
      </c>
      <c r="R31" s="26">
        <f t="shared" si="2"/>
        <v>7.8682396764264393</v>
      </c>
    </row>
    <row r="32" spans="2:18" x14ac:dyDescent="0.25">
      <c r="B32" s="32" t="s">
        <v>65</v>
      </c>
      <c r="C32" s="29">
        <v>121.6</v>
      </c>
      <c r="D32" s="10">
        <v>109.2</v>
      </c>
      <c r="E32" s="10">
        <v>111.8</v>
      </c>
      <c r="F32" s="10">
        <v>119.7</v>
      </c>
      <c r="G32" s="10">
        <v>112</v>
      </c>
      <c r="H32" s="10">
        <v>111.2</v>
      </c>
      <c r="I32" s="10">
        <v>114.1</v>
      </c>
      <c r="J32" s="10">
        <v>99.3</v>
      </c>
      <c r="K32" s="10">
        <v>110.9</v>
      </c>
      <c r="L32" s="10">
        <v>113.7</v>
      </c>
      <c r="M32" s="10">
        <v>119</v>
      </c>
      <c r="N32" s="35">
        <v>104.3</v>
      </c>
      <c r="O32" s="35">
        <v>112.2</v>
      </c>
      <c r="P32" s="26">
        <f t="shared" si="0"/>
        <v>116.71369999999999</v>
      </c>
      <c r="Q32" s="26">
        <f t="shared" si="1"/>
        <v>0.55934415777431057</v>
      </c>
      <c r="R32" s="26">
        <f t="shared" si="2"/>
        <v>7.101844927024195</v>
      </c>
    </row>
    <row r="33" spans="2:18" x14ac:dyDescent="0.25">
      <c r="B33" s="32" t="s">
        <v>66</v>
      </c>
      <c r="C33" s="29">
        <v>121.6</v>
      </c>
      <c r="D33" s="10">
        <v>109.6</v>
      </c>
      <c r="E33" s="10">
        <v>112.4</v>
      </c>
      <c r="F33" s="10">
        <v>117.8</v>
      </c>
      <c r="G33" s="10">
        <v>112.7</v>
      </c>
      <c r="H33" s="10">
        <v>111.5</v>
      </c>
      <c r="I33" s="10">
        <v>114.8</v>
      </c>
      <c r="J33" s="10">
        <v>99.3</v>
      </c>
      <c r="K33" s="10">
        <v>111.3</v>
      </c>
      <c r="L33" s="10">
        <v>115.3</v>
      </c>
      <c r="M33" s="10">
        <v>128.9</v>
      </c>
      <c r="N33" s="35">
        <v>108.2</v>
      </c>
      <c r="O33" s="35">
        <v>112.5</v>
      </c>
      <c r="P33" s="26">
        <f t="shared" si="0"/>
        <v>117.31589999999998</v>
      </c>
      <c r="Q33" s="26">
        <f t="shared" si="1"/>
        <v>0.51596342160345898</v>
      </c>
      <c r="R33" s="26">
        <f t="shared" si="2"/>
        <v>9.4678233411993702</v>
      </c>
    </row>
    <row r="34" spans="2:18" x14ac:dyDescent="0.25">
      <c r="B34" s="32" t="s">
        <v>67</v>
      </c>
      <c r="C34" s="29">
        <v>123.2</v>
      </c>
      <c r="D34" s="10">
        <v>110.4</v>
      </c>
      <c r="E34" s="10">
        <v>112.7</v>
      </c>
      <c r="F34" s="10">
        <v>118.9</v>
      </c>
      <c r="G34" s="10">
        <v>113.4</v>
      </c>
      <c r="H34" s="10">
        <v>112</v>
      </c>
      <c r="I34" s="10">
        <v>115.8</v>
      </c>
      <c r="J34" s="10">
        <v>99.3</v>
      </c>
      <c r="K34" s="10">
        <v>111.6</v>
      </c>
      <c r="L34" s="10">
        <v>115.3</v>
      </c>
      <c r="M34" s="10">
        <v>129.19999999999999</v>
      </c>
      <c r="N34" s="35">
        <v>108.2</v>
      </c>
      <c r="O34" s="35">
        <v>113.3</v>
      </c>
      <c r="P34" s="26">
        <f t="shared" si="0"/>
        <v>118.351</v>
      </c>
      <c r="Q34" s="26">
        <f t="shared" si="1"/>
        <v>0.88231859449572836</v>
      </c>
      <c r="R34" s="26">
        <f t="shared" si="2"/>
        <v>10.630020256293047</v>
      </c>
    </row>
    <row r="35" spans="2:18" x14ac:dyDescent="0.25">
      <c r="B35" s="32" t="s">
        <v>68</v>
      </c>
      <c r="C35" s="29">
        <v>125.5</v>
      </c>
      <c r="D35" s="10">
        <v>111.1</v>
      </c>
      <c r="E35" s="10">
        <v>113.4</v>
      </c>
      <c r="F35" s="10">
        <v>123.5</v>
      </c>
      <c r="G35" s="10">
        <v>114</v>
      </c>
      <c r="H35" s="10">
        <v>112.5</v>
      </c>
      <c r="I35" s="10">
        <v>116.4</v>
      </c>
      <c r="J35" s="10">
        <v>99.4</v>
      </c>
      <c r="K35" s="10">
        <v>112.3</v>
      </c>
      <c r="L35" s="10">
        <v>115.3</v>
      </c>
      <c r="M35" s="10">
        <v>129.30000000000001</v>
      </c>
      <c r="N35" s="35">
        <v>108.2</v>
      </c>
      <c r="O35" s="35">
        <v>113.8</v>
      </c>
      <c r="P35" s="26">
        <f t="shared" si="0"/>
        <v>120.0316</v>
      </c>
      <c r="Q35" s="26">
        <f t="shared" si="1"/>
        <v>1.4200133501195582</v>
      </c>
      <c r="R35" s="26">
        <f t="shared" si="2"/>
        <v>11.327152593054304</v>
      </c>
    </row>
    <row r="36" spans="2:18" x14ac:dyDescent="0.25">
      <c r="B36" s="32" t="s">
        <v>69</v>
      </c>
      <c r="C36" s="29">
        <v>126.1</v>
      </c>
      <c r="D36" s="10">
        <v>112.3</v>
      </c>
      <c r="E36" s="10">
        <v>113.8</v>
      </c>
      <c r="F36" s="10">
        <v>119.7</v>
      </c>
      <c r="G36" s="10">
        <v>118.6</v>
      </c>
      <c r="H36" s="10">
        <v>112.8</v>
      </c>
      <c r="I36" s="10">
        <v>117.5</v>
      </c>
      <c r="J36" s="10">
        <v>99.4</v>
      </c>
      <c r="K36" s="10">
        <v>113.4</v>
      </c>
      <c r="L36" s="10">
        <v>115.3</v>
      </c>
      <c r="M36" s="10">
        <v>129.4</v>
      </c>
      <c r="N36" s="35">
        <v>108.2</v>
      </c>
      <c r="O36" s="35">
        <v>114.5</v>
      </c>
      <c r="P36" s="26">
        <f t="shared" si="0"/>
        <v>120.27809999999998</v>
      </c>
      <c r="Q36" s="26">
        <f t="shared" si="1"/>
        <v>0.20536258785185174</v>
      </c>
      <c r="R36" s="26">
        <f t="shared" si="2"/>
        <v>11.802362870767137</v>
      </c>
    </row>
    <row r="37" spans="2:18" x14ac:dyDescent="0.25">
      <c r="B37" s="32" t="s">
        <v>70</v>
      </c>
      <c r="C37" s="29">
        <v>126.6</v>
      </c>
      <c r="D37" s="10">
        <v>113.5</v>
      </c>
      <c r="E37" s="10">
        <v>114.4</v>
      </c>
      <c r="F37" s="10">
        <v>116.2</v>
      </c>
      <c r="G37" s="10">
        <v>119.2</v>
      </c>
      <c r="H37" s="10">
        <v>113.2</v>
      </c>
      <c r="I37" s="10">
        <v>118.4</v>
      </c>
      <c r="J37" s="10">
        <v>99.4</v>
      </c>
      <c r="K37" s="10">
        <v>114.2</v>
      </c>
      <c r="L37" s="10">
        <v>115.6</v>
      </c>
      <c r="M37" s="10">
        <v>139.4</v>
      </c>
      <c r="N37" s="35">
        <v>108.2</v>
      </c>
      <c r="O37" s="35">
        <v>115.5</v>
      </c>
      <c r="P37" s="26">
        <f t="shared" si="0"/>
        <v>120.94900000000001</v>
      </c>
      <c r="Q37" s="26">
        <f t="shared" si="1"/>
        <v>0.55779065349388768</v>
      </c>
      <c r="R37" s="26">
        <f t="shared" si="2"/>
        <v>11.256449385945801</v>
      </c>
    </row>
    <row r="38" spans="2:18" x14ac:dyDescent="0.25">
      <c r="B38" s="32" t="s">
        <v>71</v>
      </c>
      <c r="C38" s="29">
        <v>128.69999999999999</v>
      </c>
      <c r="D38" s="10">
        <v>114.5</v>
      </c>
      <c r="E38" s="10">
        <v>114.8</v>
      </c>
      <c r="F38" s="10">
        <v>115.7</v>
      </c>
      <c r="G38" s="10">
        <v>119.9</v>
      </c>
      <c r="H38" s="10">
        <v>113.6</v>
      </c>
      <c r="I38" s="10">
        <v>119.5</v>
      </c>
      <c r="J38" s="10">
        <v>99.4</v>
      </c>
      <c r="K38" s="10">
        <v>114.9</v>
      </c>
      <c r="L38" s="10">
        <v>115.6</v>
      </c>
      <c r="M38" s="10">
        <v>139.69999999999999</v>
      </c>
      <c r="N38" s="35">
        <v>108.2</v>
      </c>
      <c r="O38" s="35">
        <v>116.5</v>
      </c>
      <c r="P38" s="26">
        <f t="shared" si="0"/>
        <v>122.0123</v>
      </c>
      <c r="Q38" s="26">
        <f t="shared" si="1"/>
        <v>0.87913087334329665</v>
      </c>
      <c r="R38" s="26">
        <f t="shared" si="2"/>
        <v>11.270877145624295</v>
      </c>
    </row>
    <row r="39" spans="2:18" x14ac:dyDescent="0.25">
      <c r="B39" s="32" t="s">
        <v>72</v>
      </c>
      <c r="C39" s="29">
        <v>130.5</v>
      </c>
      <c r="D39" s="10">
        <v>115.3</v>
      </c>
      <c r="E39" s="10">
        <v>115.4</v>
      </c>
      <c r="F39" s="10">
        <v>116</v>
      </c>
      <c r="G39" s="10">
        <v>120.5</v>
      </c>
      <c r="H39" s="10">
        <v>114.1</v>
      </c>
      <c r="I39" s="10">
        <v>120</v>
      </c>
      <c r="J39" s="10">
        <v>99.4</v>
      </c>
      <c r="K39" s="10">
        <v>115.3</v>
      </c>
      <c r="L39" s="10">
        <v>115.6</v>
      </c>
      <c r="M39" s="10">
        <v>140.30000000000001</v>
      </c>
      <c r="N39" s="35">
        <v>108.2</v>
      </c>
      <c r="O39" s="35">
        <v>117.5</v>
      </c>
      <c r="P39" s="26">
        <f t="shared" si="0"/>
        <v>122.99960000000002</v>
      </c>
      <c r="Q39" s="26">
        <f t="shared" si="1"/>
        <v>0.80918071374772793</v>
      </c>
      <c r="R39" s="26">
        <f t="shared" si="2"/>
        <v>10.545440165513172</v>
      </c>
    </row>
    <row r="40" spans="2:18" x14ac:dyDescent="0.25">
      <c r="B40" s="32" t="s">
        <v>73</v>
      </c>
      <c r="C40" s="29">
        <v>132.69999999999999</v>
      </c>
      <c r="D40" s="10">
        <v>116</v>
      </c>
      <c r="E40" s="10">
        <v>116.2</v>
      </c>
      <c r="F40" s="10">
        <v>116.4</v>
      </c>
      <c r="G40" s="10">
        <v>121</v>
      </c>
      <c r="H40" s="10">
        <v>114.5</v>
      </c>
      <c r="I40" s="10">
        <v>120.3</v>
      </c>
      <c r="J40" s="10">
        <v>99.5</v>
      </c>
      <c r="K40" s="10">
        <v>116.2</v>
      </c>
      <c r="L40" s="10">
        <v>115.6</v>
      </c>
      <c r="M40" s="10">
        <v>140.80000000000001</v>
      </c>
      <c r="N40" s="35">
        <v>108.2</v>
      </c>
      <c r="O40" s="35">
        <v>118.3</v>
      </c>
      <c r="P40" s="26">
        <f t="shared" si="0"/>
        <v>124.1187</v>
      </c>
      <c r="Q40" s="26">
        <f t="shared" si="1"/>
        <v>0.90984035720440459</v>
      </c>
      <c r="R40" s="26">
        <f t="shared" si="2"/>
        <v>10.528453003988597</v>
      </c>
    </row>
    <row r="41" spans="2:18" x14ac:dyDescent="0.25">
      <c r="B41" s="32" t="s">
        <v>74</v>
      </c>
      <c r="C41" s="29">
        <v>134.19999999999999</v>
      </c>
      <c r="D41" s="10">
        <v>116.7</v>
      </c>
      <c r="E41" s="10">
        <v>117.1</v>
      </c>
      <c r="F41" s="10">
        <v>121.2</v>
      </c>
      <c r="G41" s="10">
        <v>121.4</v>
      </c>
      <c r="H41" s="10">
        <v>114.8</v>
      </c>
      <c r="I41" s="10">
        <v>119.9</v>
      </c>
      <c r="J41" s="10">
        <v>99.5</v>
      </c>
      <c r="K41" s="10">
        <v>118.2</v>
      </c>
      <c r="L41" s="10">
        <v>121.7</v>
      </c>
      <c r="M41" s="10">
        <v>140.9</v>
      </c>
      <c r="N41" s="35">
        <v>108.2</v>
      </c>
      <c r="O41" s="35">
        <v>118.9</v>
      </c>
      <c r="P41" s="26">
        <f t="shared" si="0"/>
        <v>125.56460000000001</v>
      </c>
      <c r="Q41" s="26">
        <f t="shared" si="1"/>
        <v>1.1649332453530441</v>
      </c>
      <c r="R41" s="26">
        <f t="shared" si="2"/>
        <v>9.1915460525171699</v>
      </c>
    </row>
    <row r="42" spans="2:18" x14ac:dyDescent="0.25">
      <c r="B42" s="32" t="s">
        <v>75</v>
      </c>
      <c r="C42" s="29">
        <v>136.9</v>
      </c>
      <c r="D42" s="10">
        <v>117.6</v>
      </c>
      <c r="E42" s="10">
        <v>117.7</v>
      </c>
      <c r="F42" s="10">
        <v>125.3</v>
      </c>
      <c r="G42" s="10">
        <v>121.9</v>
      </c>
      <c r="H42" s="10">
        <v>115.2</v>
      </c>
      <c r="I42" s="10">
        <v>119.6</v>
      </c>
      <c r="J42" s="10">
        <v>99.5</v>
      </c>
      <c r="K42" s="10">
        <v>118.4</v>
      </c>
      <c r="L42" s="10">
        <v>121.7</v>
      </c>
      <c r="M42" s="10">
        <v>142.5</v>
      </c>
      <c r="N42" s="35">
        <v>108.2</v>
      </c>
      <c r="O42" s="35">
        <v>119.6</v>
      </c>
      <c r="P42" s="26">
        <f t="shared" si="0"/>
        <v>127.29570000000001</v>
      </c>
      <c r="Q42" s="26">
        <f t="shared" si="1"/>
        <v>1.3786529005786645</v>
      </c>
      <c r="R42" s="26">
        <f t="shared" si="2"/>
        <v>9.5323936002698648</v>
      </c>
    </row>
    <row r="43" spans="2:18" x14ac:dyDescent="0.25">
      <c r="B43" s="32" t="s">
        <v>76</v>
      </c>
      <c r="C43" s="29">
        <v>139.6</v>
      </c>
      <c r="D43" s="10">
        <v>118.8</v>
      </c>
      <c r="E43" s="10">
        <v>118.2</v>
      </c>
      <c r="F43" s="10">
        <v>122.2</v>
      </c>
      <c r="G43" s="10">
        <v>122.4</v>
      </c>
      <c r="H43" s="10">
        <v>115.6</v>
      </c>
      <c r="I43" s="10">
        <v>119.4</v>
      </c>
      <c r="J43" s="10">
        <v>99.5</v>
      </c>
      <c r="K43" s="10">
        <v>118.7</v>
      </c>
      <c r="L43" s="10">
        <v>123.7</v>
      </c>
      <c r="M43" s="10">
        <v>142.5</v>
      </c>
      <c r="N43" s="35">
        <v>108.2</v>
      </c>
      <c r="O43" s="35">
        <v>120.3</v>
      </c>
      <c r="P43" s="26">
        <f t="shared" si="0"/>
        <v>128.0651</v>
      </c>
      <c r="Q43" s="26">
        <f t="shared" si="1"/>
        <v>0.60441947371355842</v>
      </c>
      <c r="R43" s="26">
        <f t="shared" si="2"/>
        <v>10.339595655863745</v>
      </c>
    </row>
    <row r="44" spans="2:18" x14ac:dyDescent="0.25">
      <c r="B44" s="32" t="s">
        <v>77</v>
      </c>
      <c r="C44" s="29">
        <v>138.30000000000001</v>
      </c>
      <c r="D44" s="10">
        <v>120</v>
      </c>
      <c r="E44" s="10">
        <v>118.8</v>
      </c>
      <c r="F44" s="10">
        <v>123.1</v>
      </c>
      <c r="G44" s="10">
        <v>123</v>
      </c>
      <c r="H44" s="10">
        <v>115.8</v>
      </c>
      <c r="I44" s="10">
        <v>118.3</v>
      </c>
      <c r="J44" s="10">
        <v>99.5</v>
      </c>
      <c r="K44" s="10">
        <v>118.8</v>
      </c>
      <c r="L44" s="10">
        <v>123.7</v>
      </c>
      <c r="M44" s="10">
        <v>147.4</v>
      </c>
      <c r="N44" s="35">
        <v>108.2</v>
      </c>
      <c r="O44" s="35">
        <v>120.7</v>
      </c>
      <c r="P44" s="26">
        <f t="shared" si="0"/>
        <v>127.96670000000002</v>
      </c>
      <c r="Q44" s="26">
        <f t="shared" si="1"/>
        <v>-7.6835921730419796E-2</v>
      </c>
      <c r="R44" s="26">
        <f t="shared" si="2"/>
        <v>9.6415416527794342</v>
      </c>
    </row>
    <row r="45" spans="2:18" x14ac:dyDescent="0.25">
      <c r="B45" s="32" t="s">
        <v>78</v>
      </c>
      <c r="C45" s="29">
        <v>137.1</v>
      </c>
      <c r="D45" s="10">
        <v>121.2</v>
      </c>
      <c r="E45" s="10">
        <v>119.3</v>
      </c>
      <c r="F45" s="10">
        <v>120.1</v>
      </c>
      <c r="G45" s="10">
        <v>123.4</v>
      </c>
      <c r="H45" s="10">
        <v>116.3</v>
      </c>
      <c r="I45" s="10">
        <v>118.2</v>
      </c>
      <c r="J45" s="10">
        <v>99.5</v>
      </c>
      <c r="K45" s="10">
        <v>119.3</v>
      </c>
      <c r="L45" s="10">
        <v>125.4</v>
      </c>
      <c r="M45" s="10">
        <v>149.30000000000001</v>
      </c>
      <c r="N45" s="35">
        <v>108.5</v>
      </c>
      <c r="O45" s="35">
        <v>121.1</v>
      </c>
      <c r="P45" s="26">
        <f t="shared" si="0"/>
        <v>127.3946</v>
      </c>
      <c r="Q45" s="26">
        <f t="shared" si="1"/>
        <v>-0.44706943290717055</v>
      </c>
      <c r="R45" s="26">
        <f t="shared" si="2"/>
        <v>8.5910775947676434</v>
      </c>
    </row>
    <row r="46" spans="2:18" x14ac:dyDescent="0.25">
      <c r="B46" s="32" t="s">
        <v>79</v>
      </c>
      <c r="C46" s="29">
        <v>137.1</v>
      </c>
      <c r="D46" s="10">
        <v>122</v>
      </c>
      <c r="E46" s="10">
        <v>119.6</v>
      </c>
      <c r="F46" s="10">
        <v>123.3</v>
      </c>
      <c r="G46" s="10">
        <v>124.1</v>
      </c>
      <c r="H46" s="10">
        <v>117.2</v>
      </c>
      <c r="I46" s="10">
        <v>118.3</v>
      </c>
      <c r="J46" s="10">
        <v>96.8</v>
      </c>
      <c r="K46" s="10">
        <v>119.4</v>
      </c>
      <c r="L46" s="10">
        <v>125.4</v>
      </c>
      <c r="M46" s="10">
        <v>149.4</v>
      </c>
      <c r="N46" s="35">
        <v>108.5</v>
      </c>
      <c r="O46" s="35">
        <v>121.8</v>
      </c>
      <c r="P46" s="26">
        <f t="shared" si="0"/>
        <v>127.86250000000004</v>
      </c>
      <c r="Q46" s="26">
        <f t="shared" si="1"/>
        <v>0.36728401360814572</v>
      </c>
      <c r="R46" s="26">
        <f t="shared" si="2"/>
        <v>8.0366874804606976</v>
      </c>
    </row>
    <row r="47" spans="2:18" x14ac:dyDescent="0.25">
      <c r="B47" s="32" t="s">
        <v>80</v>
      </c>
      <c r="C47" s="29">
        <v>138.19999999999999</v>
      </c>
      <c r="D47" s="10">
        <v>122.5</v>
      </c>
      <c r="E47" s="10">
        <v>120.1</v>
      </c>
      <c r="F47" s="10">
        <v>121.1</v>
      </c>
      <c r="G47" s="10">
        <v>124.6</v>
      </c>
      <c r="H47" s="10">
        <v>117.8</v>
      </c>
      <c r="I47" s="10">
        <v>118.1</v>
      </c>
      <c r="J47" s="10">
        <v>96.8</v>
      </c>
      <c r="K47" s="10">
        <v>119.9</v>
      </c>
      <c r="L47" s="10">
        <v>125.4</v>
      </c>
      <c r="M47" s="10">
        <v>151</v>
      </c>
      <c r="N47" s="35">
        <v>108.5</v>
      </c>
      <c r="O47" s="35">
        <v>122.1</v>
      </c>
      <c r="P47" s="26">
        <f t="shared" si="0"/>
        <v>128.17590000000001</v>
      </c>
      <c r="Q47" s="26">
        <f t="shared" si="1"/>
        <v>0.24510704858732851</v>
      </c>
      <c r="R47" s="26">
        <f t="shared" si="2"/>
        <v>6.7851299157888549</v>
      </c>
    </row>
    <row r="48" spans="2:18" x14ac:dyDescent="0.25">
      <c r="B48" s="32" t="s">
        <v>81</v>
      </c>
      <c r="C48" s="29">
        <v>139.1</v>
      </c>
      <c r="D48" s="10">
        <v>122.9</v>
      </c>
      <c r="E48" s="10">
        <v>120.7</v>
      </c>
      <c r="F48" s="10">
        <v>116</v>
      </c>
      <c r="G48" s="10">
        <v>125.2</v>
      </c>
      <c r="H48" s="10">
        <v>118.3</v>
      </c>
      <c r="I48" s="10">
        <v>118</v>
      </c>
      <c r="J48" s="10">
        <v>96.9</v>
      </c>
      <c r="K48" s="10">
        <v>120</v>
      </c>
      <c r="L48" s="10">
        <v>125.4</v>
      </c>
      <c r="M48" s="10">
        <v>151.19999999999999</v>
      </c>
      <c r="N48" s="35">
        <v>108.5</v>
      </c>
      <c r="O48" s="35">
        <v>122.6</v>
      </c>
      <c r="P48" s="26">
        <f t="shared" si="0"/>
        <v>127.98</v>
      </c>
      <c r="Q48" s="26">
        <f t="shared" si="1"/>
        <v>-0.15283684374364356</v>
      </c>
      <c r="R48" s="26">
        <f t="shared" si="2"/>
        <v>6.4034100970999912</v>
      </c>
    </row>
    <row r="49" spans="2:18" x14ac:dyDescent="0.25">
      <c r="B49" s="32" t="s">
        <v>82</v>
      </c>
      <c r="C49" s="29">
        <v>140.1</v>
      </c>
      <c r="D49" s="10">
        <v>123.2</v>
      </c>
      <c r="E49" s="10">
        <v>120.9</v>
      </c>
      <c r="F49" s="10">
        <v>118.1</v>
      </c>
      <c r="G49" s="10">
        <v>125.5</v>
      </c>
      <c r="H49" s="10">
        <v>118.6</v>
      </c>
      <c r="I49" s="10">
        <v>117.6</v>
      </c>
      <c r="J49" s="10">
        <v>97.2</v>
      </c>
      <c r="K49" s="10">
        <v>120.2</v>
      </c>
      <c r="L49" s="10">
        <v>125.5</v>
      </c>
      <c r="M49" s="10">
        <v>151.30000000000001</v>
      </c>
      <c r="N49" s="35">
        <v>108.5</v>
      </c>
      <c r="O49" s="35">
        <v>123</v>
      </c>
      <c r="P49" s="26">
        <f t="shared" si="0"/>
        <v>128.6677</v>
      </c>
      <c r="Q49" s="26">
        <f t="shared" si="1"/>
        <v>0.53734958587278669</v>
      </c>
      <c r="R49" s="26">
        <f t="shared" si="2"/>
        <v>6.3817807505642739</v>
      </c>
    </row>
    <row r="50" spans="2:18" x14ac:dyDescent="0.25">
      <c r="B50" s="32" t="s">
        <v>83</v>
      </c>
      <c r="C50" s="29">
        <v>141.9</v>
      </c>
      <c r="D50" s="10">
        <v>123.6</v>
      </c>
      <c r="E50" s="10">
        <v>121.4</v>
      </c>
      <c r="F50" s="10">
        <v>117.2</v>
      </c>
      <c r="G50" s="10">
        <v>133.5</v>
      </c>
      <c r="H50" s="10">
        <v>119.1</v>
      </c>
      <c r="I50" s="10">
        <v>117.6</v>
      </c>
      <c r="J50" s="10">
        <v>97.2</v>
      </c>
      <c r="K50" s="10">
        <v>120.6</v>
      </c>
      <c r="L50" s="10">
        <v>125.5</v>
      </c>
      <c r="M50" s="10">
        <v>157.69999999999999</v>
      </c>
      <c r="N50" s="35">
        <v>108.5</v>
      </c>
      <c r="O50" s="35">
        <v>123.4</v>
      </c>
      <c r="P50" s="26">
        <f t="shared" si="0"/>
        <v>130.10029999999998</v>
      </c>
      <c r="Q50" s="26">
        <f t="shared" si="1"/>
        <v>1.1134107472193717</v>
      </c>
      <c r="R50" s="26">
        <f t="shared" si="2"/>
        <v>6.6288398792580585</v>
      </c>
    </row>
    <row r="51" spans="2:18" x14ac:dyDescent="0.25">
      <c r="B51" s="32" t="s">
        <v>84</v>
      </c>
      <c r="C51" s="29">
        <v>145.19999999999999</v>
      </c>
      <c r="D51" s="10">
        <v>124</v>
      </c>
      <c r="E51" s="10">
        <v>121.8</v>
      </c>
      <c r="F51" s="10">
        <v>117.9</v>
      </c>
      <c r="G51" s="10">
        <v>134.1</v>
      </c>
      <c r="H51" s="10">
        <v>119.5</v>
      </c>
      <c r="I51" s="10">
        <v>117.7</v>
      </c>
      <c r="J51" s="10">
        <v>97.2</v>
      </c>
      <c r="K51" s="10">
        <v>121.1</v>
      </c>
      <c r="L51" s="10">
        <v>125.5</v>
      </c>
      <c r="M51" s="10">
        <v>157.69999999999999</v>
      </c>
      <c r="N51" s="35">
        <v>108.5</v>
      </c>
      <c r="O51" s="35">
        <v>123.9</v>
      </c>
      <c r="P51" s="26">
        <f t="shared" si="0"/>
        <v>131.55729999999997</v>
      </c>
      <c r="Q51" s="26">
        <f t="shared" si="1"/>
        <v>1.1199051808489249</v>
      </c>
      <c r="R51" s="26">
        <f t="shared" si="2"/>
        <v>6.957502300820452</v>
      </c>
    </row>
    <row r="52" spans="2:18" x14ac:dyDescent="0.25">
      <c r="B52" s="32" t="s">
        <v>85</v>
      </c>
      <c r="C52" s="29">
        <v>147.1</v>
      </c>
      <c r="D52" s="10">
        <v>124.6</v>
      </c>
      <c r="E52" s="10">
        <v>122.1</v>
      </c>
      <c r="F52" s="10">
        <v>118.8</v>
      </c>
      <c r="G52" s="10">
        <v>134.30000000000001</v>
      </c>
      <c r="H52" s="10">
        <v>119.8</v>
      </c>
      <c r="I52" s="10">
        <v>118.8</v>
      </c>
      <c r="J52" s="10">
        <v>102.2</v>
      </c>
      <c r="K52" s="10">
        <v>122.5</v>
      </c>
      <c r="L52" s="10">
        <v>125.5</v>
      </c>
      <c r="M52" s="10">
        <v>157.80000000000001</v>
      </c>
      <c r="N52" s="35">
        <v>108.5</v>
      </c>
      <c r="O52" s="35">
        <v>124.3</v>
      </c>
      <c r="P52" s="26">
        <f t="shared" si="0"/>
        <v>132.8493</v>
      </c>
      <c r="Q52" s="26">
        <f t="shared" si="1"/>
        <v>0.98208157206025848</v>
      </c>
      <c r="R52" s="26">
        <f t="shared" si="2"/>
        <v>7.0340730284799911</v>
      </c>
    </row>
    <row r="53" spans="2:18" x14ac:dyDescent="0.25">
      <c r="B53" s="32" t="s">
        <v>86</v>
      </c>
      <c r="C53" s="29">
        <v>147.30000000000001</v>
      </c>
      <c r="D53" s="10">
        <v>125.4</v>
      </c>
      <c r="E53" s="10">
        <v>122.8</v>
      </c>
      <c r="F53" s="10">
        <v>118.9</v>
      </c>
      <c r="G53" s="10">
        <v>134.69999999999999</v>
      </c>
      <c r="H53" s="10">
        <v>120.2</v>
      </c>
      <c r="I53" s="10">
        <v>119.7</v>
      </c>
      <c r="J53" s="10">
        <v>102.2</v>
      </c>
      <c r="K53" s="10">
        <v>123.2</v>
      </c>
      <c r="L53" s="10">
        <v>140.30000000000001</v>
      </c>
      <c r="M53" s="10">
        <v>157.80000000000001</v>
      </c>
      <c r="N53" s="35">
        <v>108.5</v>
      </c>
      <c r="O53" s="35">
        <v>124.8</v>
      </c>
      <c r="P53" s="26">
        <f t="shared" si="0"/>
        <v>133.49579999999997</v>
      </c>
      <c r="Q53" s="26">
        <f t="shared" si="1"/>
        <v>0.48664163078012057</v>
      </c>
      <c r="R53" s="26">
        <f t="shared" si="2"/>
        <v>6.3164299492053972</v>
      </c>
    </row>
    <row r="54" spans="2:18" x14ac:dyDescent="0.25">
      <c r="B54" s="32" t="s">
        <v>87</v>
      </c>
      <c r="C54" s="29">
        <v>148.30000000000001</v>
      </c>
      <c r="D54" s="10">
        <v>125.9</v>
      </c>
      <c r="E54" s="10">
        <v>123.1</v>
      </c>
      <c r="F54" s="10">
        <v>120.9</v>
      </c>
      <c r="G54" s="10">
        <v>135.1</v>
      </c>
      <c r="H54" s="10">
        <v>120.4</v>
      </c>
      <c r="I54" s="10">
        <v>119.6</v>
      </c>
      <c r="J54" s="10">
        <v>102.3</v>
      </c>
      <c r="K54" s="10">
        <v>123.5</v>
      </c>
      <c r="L54" s="10">
        <v>140.30000000000001</v>
      </c>
      <c r="M54" s="10">
        <v>161.19999999999999</v>
      </c>
      <c r="N54" s="35">
        <v>108.5</v>
      </c>
      <c r="O54" s="35">
        <v>125.3</v>
      </c>
      <c r="P54" s="26">
        <f t="shared" si="0"/>
        <v>134.42310000000001</v>
      </c>
      <c r="Q54" s="26">
        <f t="shared" si="1"/>
        <v>0.69462859505694641</v>
      </c>
      <c r="R54" s="26">
        <f t="shared" si="2"/>
        <v>5.5990893643697266</v>
      </c>
    </row>
    <row r="55" spans="2:18" x14ac:dyDescent="0.25">
      <c r="B55" s="32" t="s">
        <v>88</v>
      </c>
      <c r="C55" s="29">
        <v>149.9</v>
      </c>
      <c r="D55" s="10">
        <v>126.6</v>
      </c>
      <c r="E55" s="10">
        <v>123.5</v>
      </c>
      <c r="F55" s="10">
        <v>121.5</v>
      </c>
      <c r="G55" s="10">
        <v>135.5</v>
      </c>
      <c r="H55" s="10">
        <v>120.6</v>
      </c>
      <c r="I55" s="10">
        <v>131.5</v>
      </c>
      <c r="J55" s="10">
        <v>102.3</v>
      </c>
      <c r="K55" s="10">
        <v>123.7</v>
      </c>
      <c r="L55" s="10">
        <v>141.4</v>
      </c>
      <c r="M55" s="10">
        <v>161.19999999999999</v>
      </c>
      <c r="N55" s="35">
        <v>108.5</v>
      </c>
      <c r="O55" s="35">
        <v>125.8</v>
      </c>
      <c r="P55" s="26">
        <f t="shared" si="0"/>
        <v>136.74260000000001</v>
      </c>
      <c r="Q55" s="26">
        <f t="shared" si="1"/>
        <v>1.7255218783081216</v>
      </c>
      <c r="R55" s="26">
        <f t="shared" si="2"/>
        <v>6.7758507196730484</v>
      </c>
    </row>
    <row r="56" spans="2:18" x14ac:dyDescent="0.25">
      <c r="B56" s="32" t="s">
        <v>89</v>
      </c>
      <c r="C56" s="29">
        <v>150.4</v>
      </c>
      <c r="D56" s="10">
        <v>127</v>
      </c>
      <c r="E56" s="10">
        <v>123.8</v>
      </c>
      <c r="F56" s="10">
        <v>124.6</v>
      </c>
      <c r="G56" s="10">
        <v>135.9</v>
      </c>
      <c r="H56" s="10">
        <v>120.9</v>
      </c>
      <c r="I56" s="10">
        <v>130.9</v>
      </c>
      <c r="J56" s="10">
        <v>102.3</v>
      </c>
      <c r="K56" s="10">
        <v>123.8</v>
      </c>
      <c r="L56" s="10">
        <v>141.4</v>
      </c>
      <c r="M56" s="10">
        <v>161.30000000000001</v>
      </c>
      <c r="N56" s="35">
        <v>108.5</v>
      </c>
      <c r="O56" s="35">
        <v>126</v>
      </c>
      <c r="P56" s="26">
        <f t="shared" si="0"/>
        <v>137.321</v>
      </c>
      <c r="Q56" s="26">
        <f t="shared" si="1"/>
        <v>0.42298449788141207</v>
      </c>
      <c r="R56" s="26">
        <f t="shared" si="2"/>
        <v>7.3099486038164452</v>
      </c>
    </row>
    <row r="57" spans="2:18" x14ac:dyDescent="0.25">
      <c r="B57" s="32" t="s">
        <v>90</v>
      </c>
      <c r="C57" s="29">
        <v>149.30000000000001</v>
      </c>
      <c r="D57" s="10">
        <v>127.2</v>
      </c>
      <c r="E57" s="10">
        <v>124</v>
      </c>
      <c r="F57" s="10">
        <v>125.6</v>
      </c>
      <c r="G57" s="10">
        <v>136.19999999999999</v>
      </c>
      <c r="H57" s="10">
        <v>121.3</v>
      </c>
      <c r="I57" s="10">
        <v>129.4</v>
      </c>
      <c r="J57" s="10">
        <v>102.3</v>
      </c>
      <c r="K57" s="10">
        <v>125.7</v>
      </c>
      <c r="L57" s="10">
        <v>145.1</v>
      </c>
      <c r="M57" s="10">
        <v>161.5</v>
      </c>
      <c r="N57" s="35">
        <v>110.3</v>
      </c>
      <c r="O57" s="35">
        <v>126.4</v>
      </c>
      <c r="P57" s="26">
        <f t="shared" si="0"/>
        <v>137.07119999999998</v>
      </c>
      <c r="Q57" s="26">
        <f t="shared" si="1"/>
        <v>-0.18190954041990792</v>
      </c>
      <c r="R57" s="26">
        <f t="shared" si="2"/>
        <v>7.5957693654204963</v>
      </c>
    </row>
    <row r="58" spans="2:18" x14ac:dyDescent="0.25">
      <c r="B58" s="32" t="s">
        <v>91</v>
      </c>
      <c r="C58" s="29">
        <v>147.6</v>
      </c>
      <c r="D58" s="10">
        <v>127.5</v>
      </c>
      <c r="E58" s="10">
        <v>124.3</v>
      </c>
      <c r="F58" s="10">
        <v>123.6</v>
      </c>
      <c r="G58" s="10">
        <v>136.5</v>
      </c>
      <c r="H58" s="10">
        <v>122.1</v>
      </c>
      <c r="I58" s="10">
        <v>129.69999999999999</v>
      </c>
      <c r="J58" s="10">
        <v>102.3</v>
      </c>
      <c r="K58" s="10">
        <v>125.8</v>
      </c>
      <c r="L58" s="10">
        <v>145.1</v>
      </c>
      <c r="M58" s="10">
        <v>161.69999999999999</v>
      </c>
      <c r="N58" s="35">
        <v>110.3</v>
      </c>
      <c r="O58" s="35">
        <v>126.9</v>
      </c>
      <c r="P58" s="26">
        <f t="shared" si="0"/>
        <v>136.33079999999998</v>
      </c>
      <c r="Q58" s="26">
        <f t="shared" si="1"/>
        <v>-0.54015723215379607</v>
      </c>
      <c r="R58" s="26">
        <f t="shared" si="2"/>
        <v>6.6229738977416668</v>
      </c>
    </row>
    <row r="59" spans="2:18" x14ac:dyDescent="0.25">
      <c r="B59" s="32" t="s">
        <v>92</v>
      </c>
      <c r="C59" s="29">
        <v>144.9</v>
      </c>
      <c r="D59" s="10">
        <v>127.9</v>
      </c>
      <c r="E59" s="10">
        <v>124.5</v>
      </c>
      <c r="F59" s="10">
        <v>124.7</v>
      </c>
      <c r="G59" s="10">
        <v>136.69999999999999</v>
      </c>
      <c r="H59" s="10">
        <v>122.8</v>
      </c>
      <c r="I59" s="10">
        <v>130</v>
      </c>
      <c r="J59" s="10">
        <v>101.9</v>
      </c>
      <c r="K59" s="10">
        <v>125.8</v>
      </c>
      <c r="L59" s="10">
        <v>145.1</v>
      </c>
      <c r="M59" s="10">
        <v>161.69999999999999</v>
      </c>
      <c r="N59" s="35">
        <v>110.3</v>
      </c>
      <c r="O59" s="35">
        <v>127.1</v>
      </c>
      <c r="P59" s="26">
        <f t="shared" si="0"/>
        <v>135.5461</v>
      </c>
      <c r="Q59" s="26">
        <f t="shared" si="1"/>
        <v>-0.57558526759909479</v>
      </c>
      <c r="R59" s="26">
        <f t="shared" si="2"/>
        <v>5.7500669002519054</v>
      </c>
    </row>
    <row r="60" spans="2:18" x14ac:dyDescent="0.25">
      <c r="B60" s="32" t="s">
        <v>93</v>
      </c>
      <c r="C60" s="29">
        <v>144</v>
      </c>
      <c r="D60" s="10">
        <v>128.1</v>
      </c>
      <c r="E60" s="10">
        <v>124.8</v>
      </c>
      <c r="F60" s="10">
        <v>121.8</v>
      </c>
      <c r="G60" s="10">
        <v>137</v>
      </c>
      <c r="H60" s="10">
        <v>123.4</v>
      </c>
      <c r="I60" s="10">
        <v>129.1</v>
      </c>
      <c r="J60" s="10">
        <v>101.9</v>
      </c>
      <c r="K60" s="10">
        <v>126</v>
      </c>
      <c r="L60" s="10">
        <v>145.1</v>
      </c>
      <c r="M60" s="10">
        <v>161.69999999999999</v>
      </c>
      <c r="N60" s="35">
        <v>110.3</v>
      </c>
      <c r="O60" s="35">
        <v>127.6</v>
      </c>
      <c r="P60" s="26">
        <f t="shared" si="0"/>
        <v>134.81909999999996</v>
      </c>
      <c r="Q60" s="26">
        <f t="shared" si="1"/>
        <v>-0.53634888794294511</v>
      </c>
      <c r="R60" s="26">
        <f t="shared" si="2"/>
        <v>5.3438818565400528</v>
      </c>
    </row>
    <row r="61" spans="2:18" x14ac:dyDescent="0.25">
      <c r="B61" s="32" t="s">
        <v>94</v>
      </c>
      <c r="C61" s="29">
        <v>145.5</v>
      </c>
      <c r="D61" s="10">
        <v>128.30000000000001</v>
      </c>
      <c r="E61" s="10">
        <v>125.2</v>
      </c>
      <c r="F61" s="10">
        <v>122.6</v>
      </c>
      <c r="G61" s="10">
        <v>137.1</v>
      </c>
      <c r="H61" s="10">
        <v>123.6</v>
      </c>
      <c r="I61" s="10">
        <v>129</v>
      </c>
      <c r="J61" s="10">
        <v>101.9</v>
      </c>
      <c r="K61" s="10">
        <v>126.1</v>
      </c>
      <c r="L61" s="10">
        <v>145.1</v>
      </c>
      <c r="M61" s="10">
        <v>161.80000000000001</v>
      </c>
      <c r="N61" s="35">
        <v>110.3</v>
      </c>
      <c r="O61" s="35">
        <v>127.9</v>
      </c>
      <c r="P61" s="26">
        <f t="shared" si="0"/>
        <v>135.53199999999998</v>
      </c>
      <c r="Q61" s="26">
        <f t="shared" si="1"/>
        <v>0.52878264281546095</v>
      </c>
      <c r="R61" s="26">
        <f t="shared" si="2"/>
        <v>5.3349053414337755</v>
      </c>
    </row>
    <row r="62" spans="2:18" x14ac:dyDescent="0.25">
      <c r="B62" s="32" t="s">
        <v>95</v>
      </c>
      <c r="C62" s="29">
        <v>147.6</v>
      </c>
      <c r="D62" s="10">
        <v>131.4</v>
      </c>
      <c r="E62" s="10">
        <v>125.4</v>
      </c>
      <c r="F62" s="10">
        <v>123.6</v>
      </c>
      <c r="G62" s="10">
        <v>141.1</v>
      </c>
      <c r="H62" s="10">
        <v>124.3</v>
      </c>
      <c r="I62" s="10">
        <v>130.69999999999999</v>
      </c>
      <c r="J62" s="10">
        <v>102.4</v>
      </c>
      <c r="K62" s="10">
        <v>126.2</v>
      </c>
      <c r="L62" s="10">
        <v>145.1</v>
      </c>
      <c r="M62" s="10">
        <v>163.4</v>
      </c>
      <c r="N62" s="35">
        <v>110.3</v>
      </c>
      <c r="O62" s="35">
        <v>128.19999999999999</v>
      </c>
      <c r="P62" s="26">
        <f t="shared" si="0"/>
        <v>137.07989999999998</v>
      </c>
      <c r="Q62" s="26">
        <f t="shared" si="1"/>
        <v>1.1420919044948785</v>
      </c>
      <c r="R62" s="26">
        <f t="shared" si="2"/>
        <v>5.3647839397757009</v>
      </c>
    </row>
    <row r="63" spans="2:18" x14ac:dyDescent="0.25">
      <c r="B63" s="32" t="s">
        <v>96</v>
      </c>
      <c r="C63" s="29">
        <v>150.30000000000001</v>
      </c>
      <c r="D63" s="10">
        <v>132.4</v>
      </c>
      <c r="E63" s="10">
        <v>125.8</v>
      </c>
      <c r="F63" s="10">
        <v>123.7</v>
      </c>
      <c r="G63" s="10">
        <v>141.19999999999999</v>
      </c>
      <c r="H63" s="10">
        <v>124.6</v>
      </c>
      <c r="I63" s="10">
        <v>131.19999999999999</v>
      </c>
      <c r="J63" s="10">
        <v>101</v>
      </c>
      <c r="K63" s="10">
        <v>126.9</v>
      </c>
      <c r="L63" s="10">
        <v>145.1</v>
      </c>
      <c r="M63" s="10">
        <v>163.5</v>
      </c>
      <c r="N63" s="35">
        <v>110.3</v>
      </c>
      <c r="O63" s="35">
        <v>128.4</v>
      </c>
      <c r="P63" s="26">
        <f t="shared" si="0"/>
        <v>138.19929999999999</v>
      </c>
      <c r="Q63" s="26">
        <f t="shared" si="1"/>
        <v>0.81660403895831069</v>
      </c>
      <c r="R63" s="26">
        <f t="shared" si="2"/>
        <v>5.048750620452096</v>
      </c>
    </row>
    <row r="64" spans="2:18" x14ac:dyDescent="0.25">
      <c r="B64" s="32" t="s">
        <v>97</v>
      </c>
      <c r="C64" s="29">
        <v>156.4</v>
      </c>
      <c r="D64" s="10">
        <v>133.30000000000001</v>
      </c>
      <c r="E64" s="10">
        <v>126.4</v>
      </c>
      <c r="F64" s="10">
        <v>128.30000000000001</v>
      </c>
      <c r="G64" s="10">
        <v>141.5</v>
      </c>
      <c r="H64" s="10">
        <v>125</v>
      </c>
      <c r="I64" s="10">
        <v>131</v>
      </c>
      <c r="J64" s="10">
        <v>101</v>
      </c>
      <c r="K64" s="10">
        <v>128.30000000000001</v>
      </c>
      <c r="L64" s="10">
        <v>145.1</v>
      </c>
      <c r="M64" s="10">
        <v>165.3</v>
      </c>
      <c r="N64" s="35">
        <v>110.3</v>
      </c>
      <c r="O64" s="35">
        <v>128.69999999999999</v>
      </c>
      <c r="P64" s="26">
        <f t="shared" si="0"/>
        <v>141.2886</v>
      </c>
      <c r="Q64" s="26">
        <f t="shared" si="1"/>
        <v>2.2353948247205366</v>
      </c>
      <c r="R64" s="26">
        <f t="shared" si="2"/>
        <v>6.3525362948845059</v>
      </c>
    </row>
    <row r="65" spans="2:18" x14ac:dyDescent="0.25">
      <c r="B65" s="32" t="s">
        <v>98</v>
      </c>
      <c r="C65" s="29">
        <v>157.5</v>
      </c>
      <c r="D65" s="10">
        <v>133.80000000000001</v>
      </c>
      <c r="E65" s="10">
        <v>126.7</v>
      </c>
      <c r="F65" s="10">
        <v>123.2</v>
      </c>
      <c r="G65" s="10">
        <v>141.69999999999999</v>
      </c>
      <c r="H65" s="10">
        <v>125.3</v>
      </c>
      <c r="I65" s="10">
        <v>130.5</v>
      </c>
      <c r="J65" s="10">
        <v>101</v>
      </c>
      <c r="K65" s="10">
        <v>128.80000000000001</v>
      </c>
      <c r="L65" s="10">
        <v>153.5</v>
      </c>
      <c r="M65" s="10">
        <v>167</v>
      </c>
      <c r="N65" s="35">
        <v>110.3</v>
      </c>
      <c r="O65" s="35">
        <v>129.19999999999999</v>
      </c>
      <c r="P65" s="26">
        <f t="shared" si="0"/>
        <v>141.36060000000001</v>
      </c>
      <c r="Q65" s="26">
        <f t="shared" si="1"/>
        <v>5.0959525396955398E-2</v>
      </c>
      <c r="R65" s="26">
        <f t="shared" si="2"/>
        <v>5.8914213031421454</v>
      </c>
    </row>
    <row r="66" spans="2:18" x14ac:dyDescent="0.25">
      <c r="B66" s="32" t="s">
        <v>99</v>
      </c>
      <c r="C66" s="29">
        <v>156.19999999999999</v>
      </c>
      <c r="D66" s="10">
        <v>134.30000000000001</v>
      </c>
      <c r="E66" s="10">
        <v>126.8</v>
      </c>
      <c r="F66" s="10">
        <v>125.1</v>
      </c>
      <c r="G66" s="10">
        <v>142.1</v>
      </c>
      <c r="H66" s="10">
        <v>125.6</v>
      </c>
      <c r="I66" s="10">
        <v>130.5</v>
      </c>
      <c r="J66" s="10">
        <v>101</v>
      </c>
      <c r="K66" s="10">
        <v>129.1</v>
      </c>
      <c r="L66" s="10">
        <v>153.5</v>
      </c>
      <c r="M66" s="10">
        <v>167.3</v>
      </c>
      <c r="N66" s="35">
        <v>110.3</v>
      </c>
      <c r="O66" s="35">
        <v>129.6</v>
      </c>
      <c r="P66" s="26">
        <f t="shared" si="0"/>
        <v>141.21979999999999</v>
      </c>
      <c r="Q66" s="26">
        <f t="shared" si="1"/>
        <v>-9.9603425565548617E-2</v>
      </c>
      <c r="R66" s="26">
        <f t="shared" si="2"/>
        <v>5.0561994181059555</v>
      </c>
    </row>
    <row r="67" spans="2:18" x14ac:dyDescent="0.25">
      <c r="B67" s="32" t="s">
        <v>100</v>
      </c>
      <c r="C67" s="29">
        <v>159.5</v>
      </c>
      <c r="D67" s="10">
        <v>134.69999999999999</v>
      </c>
      <c r="E67" s="10">
        <v>127.5</v>
      </c>
      <c r="F67" s="10">
        <v>125.6</v>
      </c>
      <c r="G67" s="10">
        <v>142.4</v>
      </c>
      <c r="H67" s="10">
        <v>126.1</v>
      </c>
      <c r="I67" s="10">
        <v>130.30000000000001</v>
      </c>
      <c r="J67" s="10">
        <v>101</v>
      </c>
      <c r="K67" s="10">
        <v>129.30000000000001</v>
      </c>
      <c r="L67" s="10">
        <v>155.30000000000001</v>
      </c>
      <c r="M67" s="10">
        <v>167.6</v>
      </c>
      <c r="N67" s="35">
        <v>110.3</v>
      </c>
      <c r="O67" s="35">
        <v>130</v>
      </c>
      <c r="P67" s="26">
        <f t="shared" si="0"/>
        <v>142.6491</v>
      </c>
      <c r="Q67" s="26">
        <f t="shared" si="1"/>
        <v>1.0121101998445063</v>
      </c>
      <c r="R67" s="26">
        <f t="shared" si="2"/>
        <v>4.3194293512043753</v>
      </c>
    </row>
    <row r="68" spans="2:18" x14ac:dyDescent="0.25">
      <c r="B68" s="32" t="s">
        <v>101</v>
      </c>
      <c r="C68" s="29">
        <v>162.6</v>
      </c>
      <c r="D68" s="10">
        <v>135</v>
      </c>
      <c r="E68" s="10">
        <v>127.7</v>
      </c>
      <c r="F68" s="10">
        <v>128.6</v>
      </c>
      <c r="G68" s="10">
        <v>142.6</v>
      </c>
      <c r="H68" s="10">
        <v>126.3</v>
      </c>
      <c r="I68" s="10">
        <v>130</v>
      </c>
      <c r="J68" s="10">
        <v>101</v>
      </c>
      <c r="K68" s="10">
        <v>129.4</v>
      </c>
      <c r="L68" s="10">
        <v>155.30000000000001</v>
      </c>
      <c r="M68" s="10">
        <v>167.8</v>
      </c>
      <c r="N68" s="35">
        <v>110.3</v>
      </c>
      <c r="O68" s="35">
        <v>130.30000000000001</v>
      </c>
      <c r="P68" s="26">
        <f t="shared" si="0"/>
        <v>144.22229999999999</v>
      </c>
      <c r="Q68" s="26">
        <f t="shared" si="1"/>
        <v>1.1028460747386317</v>
      </c>
      <c r="R68" s="26">
        <f t="shared" si="2"/>
        <v>5.0256697810240185</v>
      </c>
    </row>
    <row r="69" spans="2:18" x14ac:dyDescent="0.25">
      <c r="B69" s="32" t="s">
        <v>102</v>
      </c>
      <c r="C69" s="29">
        <v>160.4</v>
      </c>
      <c r="D69" s="10">
        <v>135.19999999999999</v>
      </c>
      <c r="E69" s="10">
        <v>128.19999999999999</v>
      </c>
      <c r="F69" s="10">
        <v>128.19999999999999</v>
      </c>
      <c r="G69" s="10">
        <v>142.9</v>
      </c>
      <c r="H69" s="10">
        <v>127</v>
      </c>
      <c r="I69" s="10">
        <v>130.30000000000001</v>
      </c>
      <c r="J69" s="10">
        <v>101</v>
      </c>
      <c r="K69" s="10">
        <v>130</v>
      </c>
      <c r="L69" s="10">
        <v>158</v>
      </c>
      <c r="M69" s="10">
        <v>171.6</v>
      </c>
      <c r="N69" s="35">
        <v>110.3</v>
      </c>
      <c r="O69" s="35">
        <v>130.80000000000001</v>
      </c>
      <c r="P69" s="26">
        <f t="shared" si="0"/>
        <v>143.79849999999999</v>
      </c>
      <c r="Q69" s="26">
        <f t="shared" si="1"/>
        <v>-0.29385192165150603</v>
      </c>
      <c r="R69" s="26">
        <f t="shared" si="2"/>
        <v>4.9078872877745399</v>
      </c>
    </row>
    <row r="70" spans="2:18" x14ac:dyDescent="0.25">
      <c r="B70" s="32" t="s">
        <v>103</v>
      </c>
      <c r="C70" s="29">
        <v>157.30000000000001</v>
      </c>
      <c r="D70" s="10">
        <v>135.4</v>
      </c>
      <c r="E70" s="10">
        <v>128.6</v>
      </c>
      <c r="F70" s="10">
        <v>128</v>
      </c>
      <c r="G70" s="10">
        <v>143.1</v>
      </c>
      <c r="H70" s="10">
        <v>127.8</v>
      </c>
      <c r="I70" s="10">
        <v>130.19999999999999</v>
      </c>
      <c r="J70" s="10">
        <v>95</v>
      </c>
      <c r="K70" s="10">
        <v>130.1</v>
      </c>
      <c r="L70" s="10">
        <v>158</v>
      </c>
      <c r="M70" s="10">
        <v>171.7</v>
      </c>
      <c r="N70" s="35">
        <v>110.3</v>
      </c>
      <c r="O70" s="35">
        <v>131.19999999999999</v>
      </c>
      <c r="P70" s="26">
        <f t="shared" si="0"/>
        <v>142.45609999999999</v>
      </c>
      <c r="Q70" s="26">
        <f t="shared" si="1"/>
        <v>-0.93352851385793167</v>
      </c>
      <c r="R70" s="26">
        <f t="shared" si="2"/>
        <v>4.4929685734991729</v>
      </c>
    </row>
    <row r="71" spans="2:18" x14ac:dyDescent="0.25">
      <c r="B71" s="32" t="s">
        <v>104</v>
      </c>
      <c r="C71" s="29">
        <v>155.6</v>
      </c>
      <c r="D71" s="10">
        <v>136</v>
      </c>
      <c r="E71" s="10">
        <v>128.9</v>
      </c>
      <c r="F71" s="10">
        <v>131.1</v>
      </c>
      <c r="G71" s="10">
        <v>143.30000000000001</v>
      </c>
      <c r="H71" s="10">
        <v>128.80000000000001</v>
      </c>
      <c r="I71" s="10">
        <v>129.9</v>
      </c>
      <c r="J71" s="10">
        <v>95</v>
      </c>
      <c r="K71" s="10">
        <v>130.19999999999999</v>
      </c>
      <c r="L71" s="10">
        <v>158</v>
      </c>
      <c r="M71" s="10">
        <v>171.7</v>
      </c>
      <c r="N71" s="35">
        <v>110.3</v>
      </c>
      <c r="O71" s="35">
        <v>131.6</v>
      </c>
      <c r="P71" s="26">
        <f t="shared" si="0"/>
        <v>142.27680000000001</v>
      </c>
      <c r="Q71" s="26">
        <f t="shared" si="1"/>
        <v>-0.12586333614354428</v>
      </c>
      <c r="R71" s="26">
        <f t="shared" si="2"/>
        <v>4.9656168639304363</v>
      </c>
    </row>
    <row r="72" spans="2:18" x14ac:dyDescent="0.25">
      <c r="B72" s="32" t="s">
        <v>105</v>
      </c>
      <c r="C72" s="29">
        <v>154.80000000000001</v>
      </c>
      <c r="D72" s="10">
        <v>136.4</v>
      </c>
      <c r="E72" s="10">
        <v>129</v>
      </c>
      <c r="F72" s="10">
        <v>129.30000000000001</v>
      </c>
      <c r="G72" s="10">
        <v>143.6</v>
      </c>
      <c r="H72" s="10">
        <v>129.30000000000001</v>
      </c>
      <c r="I72" s="10">
        <v>129.9</v>
      </c>
      <c r="J72" s="10">
        <v>95</v>
      </c>
      <c r="K72" s="10">
        <v>130.4</v>
      </c>
      <c r="L72" s="10">
        <v>158</v>
      </c>
      <c r="M72" s="10">
        <v>171.8</v>
      </c>
      <c r="N72" s="35">
        <v>110.3</v>
      </c>
      <c r="O72" s="35">
        <v>131.9</v>
      </c>
      <c r="P72" s="26">
        <f t="shared" si="0"/>
        <v>141.82550000000001</v>
      </c>
      <c r="Q72" s="26">
        <f t="shared" si="1"/>
        <v>-0.31719858754203306</v>
      </c>
      <c r="R72" s="26">
        <f t="shared" si="2"/>
        <v>5.1968897582019489</v>
      </c>
    </row>
    <row r="73" spans="2:18" x14ac:dyDescent="0.25">
      <c r="B73" s="32" t="s">
        <v>106</v>
      </c>
      <c r="C73" s="29">
        <v>154.9</v>
      </c>
      <c r="D73" s="10">
        <v>136.69999999999999</v>
      </c>
      <c r="E73" s="10">
        <v>129.19999999999999</v>
      </c>
      <c r="F73" s="10">
        <v>131.19999999999999</v>
      </c>
      <c r="G73" s="10">
        <v>143.80000000000001</v>
      </c>
      <c r="H73" s="10">
        <v>129.80000000000001</v>
      </c>
      <c r="I73" s="10">
        <v>130</v>
      </c>
      <c r="J73" s="10">
        <v>95.1</v>
      </c>
      <c r="K73" s="10">
        <v>130.5</v>
      </c>
      <c r="L73" s="10">
        <v>159.30000000000001</v>
      </c>
      <c r="M73" s="10">
        <v>173.3</v>
      </c>
      <c r="N73" s="35">
        <v>110.3</v>
      </c>
      <c r="O73" s="35">
        <v>132.30000000000001</v>
      </c>
      <c r="P73" s="26">
        <f t="shared" si="0"/>
        <v>142.31729999999999</v>
      </c>
      <c r="Q73" s="26">
        <f t="shared" si="1"/>
        <v>0.34676415736238092</v>
      </c>
      <c r="R73" s="26">
        <f t="shared" si="2"/>
        <v>5.0064191482454383</v>
      </c>
    </row>
    <row r="74" spans="2:18" x14ac:dyDescent="0.25">
      <c r="B74" s="32" t="s">
        <v>107</v>
      </c>
      <c r="C74" s="29">
        <v>154.5</v>
      </c>
      <c r="D74" s="10">
        <v>137.1</v>
      </c>
      <c r="E74" s="10">
        <v>129.6</v>
      </c>
      <c r="F74" s="10">
        <v>129.19999999999999</v>
      </c>
      <c r="G74" s="10">
        <v>145.80000000000001</v>
      </c>
      <c r="H74" s="10">
        <v>130.1</v>
      </c>
      <c r="I74" s="10">
        <v>130.30000000000001</v>
      </c>
      <c r="J74" s="10">
        <v>95.1</v>
      </c>
      <c r="K74" s="10">
        <v>130.5</v>
      </c>
      <c r="L74" s="10">
        <v>159.30000000000001</v>
      </c>
      <c r="M74" s="10">
        <v>173.4</v>
      </c>
      <c r="N74" s="35">
        <v>110.3</v>
      </c>
      <c r="O74" s="35">
        <v>132.6</v>
      </c>
      <c r="P74" s="26">
        <f t="shared" ref="P74:P84" si="3">SUMPRODUCT(C74:O74, $C$8:$O$8)/SUM($C$8:$O$8)</f>
        <v>142.10820000000001</v>
      </c>
      <c r="Q74" s="26">
        <f t="shared" si="1"/>
        <v>-0.14692521569758427</v>
      </c>
      <c r="R74" s="26">
        <f t="shared" si="2"/>
        <v>3.6681526613311144</v>
      </c>
    </row>
    <row r="75" spans="2:18" x14ac:dyDescent="0.25">
      <c r="B75" s="32" t="s">
        <v>108</v>
      </c>
      <c r="C75" s="29">
        <v>155.80000000000001</v>
      </c>
      <c r="D75" s="10">
        <v>137.30000000000001</v>
      </c>
      <c r="E75" s="10">
        <v>129.9</v>
      </c>
      <c r="F75" s="10">
        <v>128.30000000000001</v>
      </c>
      <c r="G75" s="10">
        <v>146.1</v>
      </c>
      <c r="H75" s="10">
        <v>130.4</v>
      </c>
      <c r="I75" s="10">
        <v>130.80000000000001</v>
      </c>
      <c r="J75" s="10">
        <v>95.1</v>
      </c>
      <c r="K75" s="10">
        <v>131.30000000000001</v>
      </c>
      <c r="L75" s="10">
        <v>159.30000000000001</v>
      </c>
      <c r="M75" s="10">
        <v>173.9</v>
      </c>
      <c r="N75" s="35">
        <v>110.3</v>
      </c>
      <c r="O75" s="35">
        <v>133</v>
      </c>
      <c r="P75" s="26">
        <f t="shared" si="3"/>
        <v>142.67230000000001</v>
      </c>
      <c r="Q75" s="26">
        <f t="shared" ref="Q75:Q80" si="4">(P75-P74)/P74*100</f>
        <v>0.39695105560410743</v>
      </c>
      <c r="R75" s="26">
        <f t="shared" si="2"/>
        <v>3.2366299974023121</v>
      </c>
    </row>
    <row r="76" spans="2:18" x14ac:dyDescent="0.25">
      <c r="B76" s="32" t="s">
        <v>109</v>
      </c>
      <c r="C76" s="29">
        <v>157.1</v>
      </c>
      <c r="D76" s="10">
        <v>137.4</v>
      </c>
      <c r="E76" s="10">
        <v>130.4</v>
      </c>
      <c r="F76" s="10">
        <v>127.7</v>
      </c>
      <c r="G76" s="10">
        <v>146.30000000000001</v>
      </c>
      <c r="H76" s="10">
        <v>130.69999999999999</v>
      </c>
      <c r="I76" s="10">
        <v>130.5</v>
      </c>
      <c r="J76" s="10">
        <v>95.1</v>
      </c>
      <c r="K76" s="10">
        <v>132.4</v>
      </c>
      <c r="L76" s="10">
        <v>159.30000000000001</v>
      </c>
      <c r="M76" s="10">
        <v>173.9</v>
      </c>
      <c r="N76" s="35">
        <v>110.3</v>
      </c>
      <c r="O76" s="35">
        <v>133.30000000000001</v>
      </c>
      <c r="P76" s="26">
        <f t="shared" si="3"/>
        <v>143.14349999999999</v>
      </c>
      <c r="Q76" s="26">
        <f t="shared" si="4"/>
        <v>0.3302673329020292</v>
      </c>
      <c r="R76" s="26">
        <f t="shared" si="2"/>
        <v>1.312844773039004</v>
      </c>
    </row>
    <row r="77" spans="2:18" x14ac:dyDescent="0.25">
      <c r="B77" s="32" t="s">
        <v>110</v>
      </c>
      <c r="C77" s="29">
        <v>158.6</v>
      </c>
      <c r="D77" s="10">
        <v>137.69999999999999</v>
      </c>
      <c r="E77" s="10">
        <v>130.69999999999999</v>
      </c>
      <c r="F77" s="10">
        <v>129.1</v>
      </c>
      <c r="G77" s="10">
        <v>146.5</v>
      </c>
      <c r="H77" s="10">
        <v>131</v>
      </c>
      <c r="I77" s="10">
        <v>131</v>
      </c>
      <c r="J77" s="10">
        <v>95.2</v>
      </c>
      <c r="K77" s="10">
        <v>132.69999999999999</v>
      </c>
      <c r="L77" s="10">
        <v>168.2</v>
      </c>
      <c r="M77" s="10">
        <v>173.9</v>
      </c>
      <c r="N77" s="35">
        <v>110.3</v>
      </c>
      <c r="O77" s="35">
        <v>133.9</v>
      </c>
      <c r="P77" s="26">
        <f t="shared" si="3"/>
        <v>144.233</v>
      </c>
      <c r="Q77" s="26">
        <f t="shared" si="4"/>
        <v>0.76112432628796656</v>
      </c>
      <c r="R77" s="26">
        <f t="shared" si="2"/>
        <v>2.0319664743924397</v>
      </c>
    </row>
    <row r="78" spans="2:18" x14ac:dyDescent="0.25">
      <c r="B78" s="32" t="s">
        <v>111</v>
      </c>
      <c r="C78" s="29">
        <v>161</v>
      </c>
      <c r="D78" s="10">
        <v>137.80000000000001</v>
      </c>
      <c r="E78" s="10">
        <v>131</v>
      </c>
      <c r="F78" s="10">
        <v>130.1</v>
      </c>
      <c r="G78" s="10">
        <v>146.69999999999999</v>
      </c>
      <c r="H78" s="10">
        <v>131.4</v>
      </c>
      <c r="I78" s="10">
        <v>130.69999999999999</v>
      </c>
      <c r="J78" s="10">
        <v>95.2</v>
      </c>
      <c r="K78" s="10">
        <v>133</v>
      </c>
      <c r="L78" s="10">
        <v>168.2</v>
      </c>
      <c r="M78" s="10">
        <v>174.1</v>
      </c>
      <c r="N78" s="35">
        <v>110.3</v>
      </c>
      <c r="O78" s="35">
        <v>134.1</v>
      </c>
      <c r="P78" s="26">
        <f t="shared" si="3"/>
        <v>145.29390000000001</v>
      </c>
      <c r="Q78" s="26">
        <f t="shared" si="4"/>
        <v>0.73554595688920277</v>
      </c>
      <c r="R78" s="26">
        <f t="shared" si="2"/>
        <v>2.8849353985772646</v>
      </c>
    </row>
    <row r="79" spans="2:18" x14ac:dyDescent="0.25">
      <c r="B79" s="32" t="s">
        <v>112</v>
      </c>
      <c r="C79" s="29">
        <v>170.7</v>
      </c>
      <c r="D79" s="10">
        <v>138</v>
      </c>
      <c r="E79" s="10">
        <v>131.4</v>
      </c>
      <c r="F79" s="10">
        <v>129.69999999999999</v>
      </c>
      <c r="G79" s="10">
        <v>146.9</v>
      </c>
      <c r="H79" s="10">
        <v>131.69999999999999</v>
      </c>
      <c r="I79" s="10">
        <v>130.69999999999999</v>
      </c>
      <c r="J79" s="10">
        <v>95.2</v>
      </c>
      <c r="K79" s="10">
        <v>133.19999999999999</v>
      </c>
      <c r="L79" s="10">
        <v>169</v>
      </c>
      <c r="M79" s="10">
        <v>174.2</v>
      </c>
      <c r="N79" s="35">
        <v>110.3</v>
      </c>
      <c r="O79" s="35">
        <v>134.6</v>
      </c>
      <c r="P79" s="26">
        <f t="shared" si="3"/>
        <v>148.97799999999998</v>
      </c>
      <c r="Q79" s="26">
        <f t="shared" si="4"/>
        <v>2.5356191829113075</v>
      </c>
      <c r="R79" s="26">
        <f t="shared" si="2"/>
        <v>4.4366911533265725</v>
      </c>
    </row>
    <row r="80" spans="2:18" x14ac:dyDescent="0.25">
      <c r="B80" s="32" t="s">
        <v>113</v>
      </c>
      <c r="C80" s="29">
        <v>174.1</v>
      </c>
      <c r="D80" s="10">
        <v>138.19999999999999</v>
      </c>
      <c r="E80" s="10">
        <v>131.80000000000001</v>
      </c>
      <c r="F80" s="10">
        <v>133.1</v>
      </c>
      <c r="G80" s="10">
        <v>147.19999999999999</v>
      </c>
      <c r="H80" s="10">
        <v>131.9</v>
      </c>
      <c r="I80" s="10">
        <v>130.69999999999999</v>
      </c>
      <c r="J80" s="10">
        <v>95.2</v>
      </c>
      <c r="K80" s="10">
        <v>133.4</v>
      </c>
      <c r="L80" s="10">
        <v>169</v>
      </c>
      <c r="M80" s="10">
        <v>174.3</v>
      </c>
      <c r="N80" s="35">
        <v>110.3</v>
      </c>
      <c r="O80" s="35">
        <v>135.19999999999999</v>
      </c>
      <c r="P80" s="26">
        <f t="shared" si="3"/>
        <v>150.78549999999998</v>
      </c>
      <c r="Q80" s="26">
        <f t="shared" si="4"/>
        <v>1.2132663883257964</v>
      </c>
      <c r="R80" s="26">
        <f t="shared" si="2"/>
        <v>4.5507525535232727</v>
      </c>
    </row>
    <row r="81" spans="2:18" x14ac:dyDescent="0.25">
      <c r="B81" s="32" t="s">
        <v>114</v>
      </c>
      <c r="C81" s="29">
        <v>169.5</v>
      </c>
      <c r="D81" s="10">
        <v>138.4</v>
      </c>
      <c r="E81" s="10">
        <v>132.1</v>
      </c>
      <c r="F81" s="10">
        <v>134</v>
      </c>
      <c r="G81" s="10">
        <v>147.5</v>
      </c>
      <c r="H81" s="10">
        <v>132.4</v>
      </c>
      <c r="I81" s="10">
        <v>130.4</v>
      </c>
      <c r="J81" s="10">
        <v>95.2</v>
      </c>
      <c r="K81" s="10">
        <v>134.30000000000001</v>
      </c>
      <c r="L81" s="10">
        <v>170.8</v>
      </c>
      <c r="M81" s="10">
        <v>174.7</v>
      </c>
      <c r="N81" s="35">
        <v>110.3</v>
      </c>
      <c r="O81" s="35">
        <v>136.19999999999999</v>
      </c>
      <c r="P81" s="26">
        <f t="shared" si="3"/>
        <v>149.363</v>
      </c>
      <c r="Q81" s="26">
        <f t="shared" ref="Q81:Q84" si="5">(P81-P80)/P80*100</f>
        <v>-0.94339309814271621</v>
      </c>
      <c r="R81" s="26">
        <f t="shared" ref="R81:R84" si="6">(P81-P69)/P69*100</f>
        <v>3.8696509351627522</v>
      </c>
    </row>
    <row r="82" spans="2:18" x14ac:dyDescent="0.25">
      <c r="B82" s="32" t="s">
        <v>115</v>
      </c>
      <c r="C82" s="29">
        <v>165.3</v>
      </c>
      <c r="D82" s="10">
        <v>138.6</v>
      </c>
      <c r="E82" s="10">
        <v>132.4</v>
      </c>
      <c r="F82" s="10">
        <v>134.4</v>
      </c>
      <c r="G82" s="10">
        <v>147.80000000000001</v>
      </c>
      <c r="H82" s="10">
        <v>133</v>
      </c>
      <c r="I82" s="10">
        <v>130.6</v>
      </c>
      <c r="J82" s="10">
        <v>95.2</v>
      </c>
      <c r="K82" s="10">
        <v>134.6</v>
      </c>
      <c r="L82" s="10">
        <v>170.8</v>
      </c>
      <c r="M82" s="10">
        <v>175</v>
      </c>
      <c r="N82" s="35">
        <v>110.3</v>
      </c>
      <c r="O82" s="35">
        <v>136.6</v>
      </c>
      <c r="P82" s="26">
        <f t="shared" si="3"/>
        <v>147.9786</v>
      </c>
      <c r="Q82" s="26">
        <f t="shared" si="5"/>
        <v>-0.92686943888379281</v>
      </c>
      <c r="R82" s="26">
        <f t="shared" si="6"/>
        <v>3.8766328714600555</v>
      </c>
    </row>
    <row r="83" spans="2:18" x14ac:dyDescent="0.25">
      <c r="B83" s="32" t="s">
        <v>116</v>
      </c>
      <c r="C83" s="29">
        <v>164.3</v>
      </c>
      <c r="D83" s="10">
        <v>139</v>
      </c>
      <c r="E83" s="10">
        <v>132.5</v>
      </c>
      <c r="F83" s="10">
        <v>137.5</v>
      </c>
      <c r="G83" s="10">
        <v>148</v>
      </c>
      <c r="H83" s="10">
        <v>133.6</v>
      </c>
      <c r="I83" s="10">
        <v>131.4</v>
      </c>
      <c r="J83" s="10">
        <v>95.9</v>
      </c>
      <c r="K83" s="10">
        <v>134.69999999999999</v>
      </c>
      <c r="L83" s="10">
        <v>170.8</v>
      </c>
      <c r="M83" s="10">
        <v>175.2</v>
      </c>
      <c r="N83" s="35">
        <v>116.1</v>
      </c>
      <c r="O83" s="35">
        <v>136.80000000000001</v>
      </c>
      <c r="P83" s="26">
        <f t="shared" si="3"/>
        <v>148.20290000000003</v>
      </c>
      <c r="Q83" s="26">
        <f t="shared" si="5"/>
        <v>0.15157597112016732</v>
      </c>
      <c r="R83" s="26">
        <f t="shared" si="6"/>
        <v>4.165190670580178</v>
      </c>
    </row>
    <row r="84" spans="2:18" x14ac:dyDescent="0.25">
      <c r="B84" s="32" t="s">
        <v>117</v>
      </c>
      <c r="C84" s="29">
        <v>165.3</v>
      </c>
      <c r="D84" s="10">
        <v>141.30000000000001</v>
      </c>
      <c r="E84" s="10">
        <v>132.69999999999999</v>
      </c>
      <c r="F84" s="10">
        <v>131.6</v>
      </c>
      <c r="G84" s="10">
        <v>148.1</v>
      </c>
      <c r="H84" s="10">
        <v>134</v>
      </c>
      <c r="I84" s="10">
        <v>132.9</v>
      </c>
      <c r="J84" s="10">
        <v>96</v>
      </c>
      <c r="K84" s="10">
        <v>134.80000000000001</v>
      </c>
      <c r="L84" s="10">
        <v>172</v>
      </c>
      <c r="M84" s="10">
        <v>175.3</v>
      </c>
      <c r="N84" s="35">
        <v>116.1</v>
      </c>
      <c r="O84" s="35">
        <v>137.19999999999999</v>
      </c>
      <c r="P84" s="26">
        <f t="shared" si="3"/>
        <v>148.14300000000003</v>
      </c>
      <c r="Q84" s="26">
        <f t="shared" si="5"/>
        <v>-4.0417562679272094E-2</v>
      </c>
      <c r="R84" s="26">
        <f t="shared" si="6"/>
        <v>4.45441757652892</v>
      </c>
    </row>
    <row r="85" spans="2:18" x14ac:dyDescent="0.25">
      <c r="P85" s="46"/>
      <c r="Q85" s="46"/>
    </row>
    <row r="86" spans="2:18" x14ac:dyDescent="0.25">
      <c r="P86" s="46"/>
      <c r="Q86" s="46"/>
    </row>
    <row r="87" spans="2:18" x14ac:dyDescent="0.25">
      <c r="P87" s="46"/>
      <c r="Q87" s="46"/>
    </row>
    <row r="88" spans="2:18" x14ac:dyDescent="0.25">
      <c r="P88" s="46"/>
      <c r="Q88" s="46"/>
    </row>
    <row r="89" spans="2:18" x14ac:dyDescent="0.25">
      <c r="P89" s="46"/>
      <c r="Q89" s="46"/>
    </row>
    <row r="90" spans="2:18" x14ac:dyDescent="0.25">
      <c r="P90" s="46"/>
      <c r="Q90" s="46"/>
    </row>
  </sheetData>
  <autoFilter ref="B7:M80"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2026-05-26T20:34:34Z</dcterms:modified>
  <cp:category/>
  <cp:contentStatus/>
</cp:coreProperties>
</file>