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40" documentId="8_{254CB8A8-BB00-487A-AD7F-A28B966DA8C3}" xr6:coauthVersionLast="47" xr6:coauthVersionMax="47" xr10:uidLastSave="{5B06B441-B46B-4BFC-8CDD-44F99273FA2C}"/>
  <bookViews>
    <workbookView xWindow="-108" yWindow="-108" windowWidth="23256" windowHeight="12456" firstSheet="1" activeTab="1" xr2:uid="{B0145D9E-83E0-4168-87CC-7D731A59BD59}"/>
  </bookViews>
  <sheets>
    <sheet name="Weights" sheetId="4" r:id="rId1"/>
    <sheet name="Monthly CPI data" sheetId="2" r:id="rId2"/>
  </sheets>
  <definedNames>
    <definedName name="_xlnm._FilterDatabase" localSheetId="1" hidden="1">'Monthly CPI data'!$B$7:$M$104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4" i="2" l="1"/>
  <c r="O145" i="2"/>
  <c r="P145" i="2"/>
  <c r="Q145" i="2"/>
  <c r="O146" i="2"/>
  <c r="P146" i="2" s="1"/>
  <c r="O147" i="2"/>
  <c r="P148" i="2" s="1"/>
  <c r="O148" i="2"/>
  <c r="Q148" i="2"/>
  <c r="O149" i="2"/>
  <c r="P149" i="2"/>
  <c r="Q149" i="2"/>
  <c r="O150" i="2"/>
  <c r="P150" i="2" s="1"/>
  <c r="O151" i="2"/>
  <c r="P151" i="2" s="1"/>
  <c r="O152" i="2"/>
  <c r="P152" i="2"/>
  <c r="O105" i="2"/>
  <c r="O106" i="2"/>
  <c r="O107" i="2"/>
  <c r="O108" i="2"/>
  <c r="O109" i="2"/>
  <c r="O110" i="2"/>
  <c r="O111" i="2"/>
  <c r="P111" i="2" s="1"/>
  <c r="O112" i="2"/>
  <c r="O113" i="2"/>
  <c r="O114" i="2"/>
  <c r="Q114" i="2" s="1"/>
  <c r="O115" i="2"/>
  <c r="O116" i="2"/>
  <c r="O117" i="2"/>
  <c r="O118" i="2"/>
  <c r="O119" i="2"/>
  <c r="O120" i="2"/>
  <c r="O121" i="2"/>
  <c r="O122" i="2"/>
  <c r="O123" i="2"/>
  <c r="O124" i="2"/>
  <c r="O125" i="2"/>
  <c r="O126" i="2"/>
  <c r="O127" i="2"/>
  <c r="O128" i="2"/>
  <c r="O129" i="2"/>
  <c r="O130" i="2"/>
  <c r="O131" i="2"/>
  <c r="Q131" i="2" s="1"/>
  <c r="O132" i="2"/>
  <c r="Q144" i="2" s="1"/>
  <c r="O133" i="2"/>
  <c r="O134" i="2"/>
  <c r="O135" i="2"/>
  <c r="P135" i="2" s="1"/>
  <c r="O136" i="2"/>
  <c r="O137" i="2"/>
  <c r="O138" i="2"/>
  <c r="O139" i="2"/>
  <c r="O140" i="2"/>
  <c r="Q152" i="2" s="1"/>
  <c r="O141" i="2"/>
  <c r="O142" i="2"/>
  <c r="Q142" i="2" s="1"/>
  <c r="O143" i="2"/>
  <c r="P144" i="2" s="1"/>
  <c r="O9"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8" i="2"/>
  <c r="C17" i="4"/>
  <c r="Q151" i="2" l="1"/>
  <c r="Q147" i="2"/>
  <c r="P147" i="2"/>
  <c r="Q150" i="2"/>
  <c r="Q146" i="2"/>
  <c r="Q115" i="2"/>
  <c r="Q106" i="2"/>
  <c r="Q118" i="2"/>
  <c r="P117" i="2"/>
  <c r="P141" i="2"/>
  <c r="Q121" i="2"/>
  <c r="P133" i="2"/>
  <c r="P120" i="2"/>
  <c r="Q122" i="2"/>
  <c r="P109" i="2"/>
  <c r="P107" i="2"/>
  <c r="P124" i="2"/>
  <c r="P143" i="2"/>
  <c r="Q132" i="2"/>
  <c r="P112" i="2"/>
  <c r="P101" i="2"/>
  <c r="Q137" i="2"/>
  <c r="P119" i="2"/>
  <c r="P136" i="2"/>
  <c r="Q138" i="2"/>
  <c r="Q36" i="2"/>
  <c r="Q127" i="2"/>
  <c r="Q135" i="2"/>
  <c r="P127" i="2"/>
  <c r="P128" i="2"/>
  <c r="Q112" i="2"/>
  <c r="P140" i="2"/>
  <c r="Q126" i="2"/>
  <c r="Q119" i="2"/>
  <c r="Q111" i="2"/>
  <c r="P132" i="2"/>
  <c r="Q117" i="2"/>
  <c r="P105" i="2"/>
  <c r="P139" i="2"/>
  <c r="P125" i="2"/>
  <c r="Q116" i="2"/>
  <c r="Q130" i="2"/>
  <c r="P116" i="2"/>
  <c r="P10" i="2"/>
  <c r="Q34" i="2"/>
  <c r="Q58" i="2"/>
  <c r="Q143" i="2"/>
  <c r="Q136" i="2"/>
  <c r="Q107" i="2"/>
  <c r="Q129" i="2"/>
  <c r="P123" i="2"/>
  <c r="Q61" i="2"/>
  <c r="Q120" i="2"/>
  <c r="Q50" i="2"/>
  <c r="Q110" i="2"/>
  <c r="P131" i="2"/>
  <c r="P115" i="2"/>
  <c r="Q109" i="2"/>
  <c r="Q141" i="2"/>
  <c r="P137" i="2"/>
  <c r="Q125" i="2"/>
  <c r="P121" i="2"/>
  <c r="Q108" i="2"/>
  <c r="Q140" i="2"/>
  <c r="Q124" i="2"/>
  <c r="P108" i="2"/>
  <c r="Q113" i="2"/>
  <c r="Q139" i="2"/>
  <c r="Q134" i="2"/>
  <c r="Q128" i="2"/>
  <c r="Q123" i="2"/>
  <c r="Q133" i="2"/>
  <c r="P129" i="2"/>
  <c r="P113" i="2"/>
  <c r="Q105" i="2"/>
  <c r="P142" i="2"/>
  <c r="P138" i="2"/>
  <c r="P134" i="2"/>
  <c r="P130" i="2"/>
  <c r="P126" i="2"/>
  <c r="P122" i="2"/>
  <c r="P118" i="2"/>
  <c r="P114" i="2"/>
  <c r="P110" i="2"/>
  <c r="P106" i="2"/>
  <c r="Q82" i="2"/>
  <c r="Q47" i="2"/>
  <c r="Q83" i="2"/>
  <c r="Q72" i="2"/>
  <c r="Q37" i="2"/>
  <c r="Q97" i="2"/>
  <c r="P19" i="2"/>
  <c r="P67" i="2"/>
  <c r="P103" i="2"/>
  <c r="Q71" i="2"/>
  <c r="P21" i="2"/>
  <c r="P33" i="2"/>
  <c r="Q46" i="2"/>
  <c r="Q70" i="2"/>
  <c r="Q23" i="2"/>
  <c r="Q35" i="2"/>
  <c r="P59" i="2"/>
  <c r="P95" i="2"/>
  <c r="Q24" i="2"/>
  <c r="Q60" i="2"/>
  <c r="Q96" i="2"/>
  <c r="Q25" i="2"/>
  <c r="Q49" i="2"/>
  <c r="Q73" i="2"/>
  <c r="P14" i="2"/>
  <c r="P38" i="2"/>
  <c r="P62" i="2"/>
  <c r="Q86" i="2"/>
  <c r="Q98" i="2"/>
  <c r="P15" i="2"/>
  <c r="Q27" i="2"/>
  <c r="Q39" i="2"/>
  <c r="Q51" i="2"/>
  <c r="Q63" i="2"/>
  <c r="Q75" i="2"/>
  <c r="Q87" i="2"/>
  <c r="Q99" i="2"/>
  <c r="P16" i="2"/>
  <c r="Q28" i="2"/>
  <c r="Q40" i="2"/>
  <c r="Q52" i="2"/>
  <c r="Q64" i="2"/>
  <c r="Q76" i="2"/>
  <c r="Q88" i="2"/>
  <c r="Q100" i="2"/>
  <c r="P17" i="2"/>
  <c r="P29" i="2"/>
  <c r="Q41" i="2"/>
  <c r="P53" i="2"/>
  <c r="P65" i="2"/>
  <c r="P77" i="2"/>
  <c r="P89" i="2"/>
  <c r="P18" i="2"/>
  <c r="Q30" i="2"/>
  <c r="Q42" i="2"/>
  <c r="Q54" i="2"/>
  <c r="Q66" i="2"/>
  <c r="Q78" i="2"/>
  <c r="Q90" i="2"/>
  <c r="Q102" i="2"/>
  <c r="Q84" i="2"/>
  <c r="P26" i="2"/>
  <c r="P74" i="2"/>
  <c r="Q31" i="2"/>
  <c r="Q43" i="2"/>
  <c r="Q55" i="2"/>
  <c r="Q79" i="2"/>
  <c r="Q91" i="2"/>
  <c r="Q22" i="2"/>
  <c r="Q94" i="2"/>
  <c r="Q48" i="2"/>
  <c r="P13" i="2"/>
  <c r="P20" i="2"/>
  <c r="Q32" i="2"/>
  <c r="Q44" i="2"/>
  <c r="Q56" i="2"/>
  <c r="Q68" i="2"/>
  <c r="Q80" i="2"/>
  <c r="Q92" i="2"/>
  <c r="Q104" i="2"/>
  <c r="P11" i="2"/>
  <c r="P85" i="2"/>
  <c r="Q45" i="2"/>
  <c r="Q57" i="2"/>
  <c r="Q69" i="2"/>
  <c r="Q81" i="2"/>
  <c r="Q93" i="2"/>
  <c r="P12" i="2"/>
  <c r="P25" i="2"/>
  <c r="P37" i="2"/>
  <c r="P41" i="2"/>
  <c r="P45" i="2"/>
  <c r="P57" i="2"/>
  <c r="P61" i="2"/>
  <c r="P69" i="2"/>
  <c r="P81" i="2"/>
  <c r="P97" i="2"/>
  <c r="Q29" i="2"/>
  <c r="Q53" i="2"/>
  <c r="Q65" i="2"/>
  <c r="Q77" i="2"/>
  <c r="Q85" i="2"/>
  <c r="Q89" i="2"/>
  <c r="Q101" i="2"/>
  <c r="P22" i="2"/>
  <c r="P34" i="2"/>
  <c r="P42" i="2"/>
  <c r="P50" i="2"/>
  <c r="P54" i="2"/>
  <c r="P66" i="2"/>
  <c r="P78" i="2"/>
  <c r="P86" i="2"/>
  <c r="P98" i="2"/>
  <c r="Q62" i="2"/>
  <c r="Q74" i="2"/>
  <c r="P31" i="2"/>
  <c r="P39" i="2"/>
  <c r="P47" i="2"/>
  <c r="P55" i="2"/>
  <c r="P63" i="2"/>
  <c r="P71" i="2"/>
  <c r="P79" i="2"/>
  <c r="P99" i="2"/>
  <c r="Q59" i="2"/>
  <c r="Q67" i="2"/>
  <c r="Q95" i="2"/>
  <c r="P49" i="2"/>
  <c r="P93" i="2"/>
  <c r="Q21" i="2"/>
  <c r="Q33" i="2"/>
  <c r="P30" i="2"/>
  <c r="P46" i="2"/>
  <c r="P70" i="2"/>
  <c r="P82" i="2"/>
  <c r="P94" i="2"/>
  <c r="Q26" i="2"/>
  <c r="Q38" i="2"/>
  <c r="P27" i="2"/>
  <c r="P43" i="2"/>
  <c r="P87" i="2"/>
  <c r="Q103" i="2"/>
  <c r="P24" i="2"/>
  <c r="P28" i="2"/>
  <c r="P32" i="2"/>
  <c r="P36" i="2"/>
  <c r="P40" i="2"/>
  <c r="P44" i="2"/>
  <c r="P48" i="2"/>
  <c r="P52" i="2"/>
  <c r="P56" i="2"/>
  <c r="P60" i="2"/>
  <c r="P64" i="2"/>
  <c r="P68" i="2"/>
  <c r="P72" i="2"/>
  <c r="P76" i="2"/>
  <c r="P80" i="2"/>
  <c r="P84" i="2"/>
  <c r="P88" i="2"/>
  <c r="P92" i="2"/>
  <c r="P96" i="2"/>
  <c r="P100" i="2"/>
  <c r="P104" i="2"/>
  <c r="P73" i="2"/>
  <c r="P58" i="2"/>
  <c r="P90" i="2"/>
  <c r="P102" i="2"/>
  <c r="P23" i="2"/>
  <c r="P35" i="2"/>
  <c r="P51" i="2"/>
  <c r="P75" i="2"/>
  <c r="P83" i="2"/>
  <c r="P91" i="2"/>
</calcChain>
</file>

<file path=xl/sharedStrings.xml><?xml version="1.0" encoding="utf-8"?>
<sst xmlns="http://schemas.openxmlformats.org/spreadsheetml/2006/main" count="197" uniqueCount="190">
  <si>
    <t>Consumer Price Index (CPI) Weights by Expenditure Category (Base Year 2014 = 100)</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</si>
  <si>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</si>
  <si>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</si>
  <si>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</si>
  <si>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</si>
  <si>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</si>
  <si>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 xml:space="preserve">Food &amp; Non-Alchoholic Beverages              </t>
  </si>
  <si>
    <t>02</t>
  </si>
  <si>
    <t xml:space="preserve">Alchoholic Beverages, Tobacco &amp; Narcotics    </t>
  </si>
  <si>
    <t>03</t>
  </si>
  <si>
    <t xml:space="preserve">Clothing &amp; Footwear                          </t>
  </si>
  <si>
    <t>04</t>
  </si>
  <si>
    <t xml:space="preserve">Housing, Utilities, Gas &amp; Fuels              </t>
  </si>
  <si>
    <t>05</t>
  </si>
  <si>
    <t>Household Furnishings, Supplies &amp; Maintenance</t>
  </si>
  <si>
    <t>06</t>
  </si>
  <si>
    <t xml:space="preserve">Health                                       </t>
  </si>
  <si>
    <t>07</t>
  </si>
  <si>
    <t xml:space="preserve">Transport                                    </t>
  </si>
  <si>
    <t>08</t>
  </si>
  <si>
    <t xml:space="preserve">Communication                                </t>
  </si>
  <si>
    <t>09</t>
  </si>
  <si>
    <t xml:space="preserve">Recreation &amp; Culture                         </t>
  </si>
  <si>
    <t>10</t>
  </si>
  <si>
    <t xml:space="preserve">Education                                    </t>
  </si>
  <si>
    <t>11</t>
  </si>
  <si>
    <t xml:space="preserve">Hotels &amp; Restaurants                         </t>
  </si>
  <si>
    <t>12</t>
  </si>
  <si>
    <t xml:space="preserve">Miscellaneous                                </t>
  </si>
  <si>
    <t>All Items</t>
  </si>
  <si>
    <t>Montserrat</t>
  </si>
  <si>
    <t>Monthly Consumer Price Index (CPI) by Expenditure Category (Index reference period January 2014= 100)</t>
  </si>
  <si>
    <t xml:space="preserve">This table shows the CPI values for each expenditure category on a monthly basis. </t>
  </si>
  <si>
    <t>arith</t>
  </si>
  <si>
    <t xml:space="preserve">Alcohol Beverages, Tobacco &amp; Narcotics    </t>
  </si>
  <si>
    <t xml:space="preserve">Housing, Water, Electricity, Gas &amp; Other Fuels              </t>
  </si>
  <si>
    <t>Furnishing, Household Equipment and Routine Household Maintenance</t>
  </si>
  <si>
    <t xml:space="preserve">Restaurants and Hotels                      </t>
  </si>
  <si>
    <t xml:space="preserve">Miscellaneous Goods and Services                         </t>
  </si>
  <si>
    <t>All Items CPI</t>
  </si>
  <si>
    <t>Monthly Inflation
(t, t-1)</t>
  </si>
  <si>
    <t>Annual Inflation
(t, t-12)</t>
  </si>
  <si>
    <t>Weight</t>
  </si>
  <si>
    <t>Source: Compiled from the CPI Bulletins, Montserrat. All Items CPI and inflation rates are calculated using higher-level aggregates and may differ slightly from national estimates due to rounding.</t>
  </si>
  <si>
    <t>Updated: May 2026</t>
  </si>
  <si>
    <r>
      <t xml:space="preserve">Period 
</t>
    </r>
    <r>
      <rPr>
        <b/>
        <sz val="9"/>
        <rFont val="Arial"/>
        <family val="2"/>
      </rPr>
      <t>(yyyy-mm)</t>
    </r>
  </si>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</sst>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20">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style="thin">
        <color auto="1"/>
      </top>
      <bottom/>
      <diagonal/>
    </border>
    <border>
      <left/>
      <right style="hair">
        <color auto="1"/>
      </right>
      <top/>
      <bottom/>
      <diagonal/>
    </border>
    <border>
      <left style="hair">
        <color auto="1"/>
      </left>
      <right/>
      <top style="thin">
        <color auto="1"/>
      </top>
      <bottom/>
      <diagonal/>
    </border>
    <border>
      <left style="hair">
        <color auto="1"/>
      </left>
      <right/>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53">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168" fontId="8" fillId="0" borderId="8" xfId="0" applyNumberFormat="1" applyFont="1" applyBorder="1" applyAlignment="1">
      <alignment horizontal="center"/>
    </xf>
    <xf numFmtId="0" fontId="12" fillId="0" borderId="0" xfId="0" applyFont="1" applyAlignment="1">
      <alignment horizontal="left"/>
    </xf>
    <xf numFmtId="169" fontId="5" fillId="4" borderId="10"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1"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2" xfId="0" applyFont="1" applyFill="1" applyBorder="1" applyAlignment="1">
      <alignment horizontal="center"/>
    </xf>
    <xf numFmtId="168" fontId="8" fillId="0" borderId="14" xfId="0" applyNumberFormat="1" applyFont="1" applyBorder="1" applyAlignment="1">
      <alignment horizontal="center"/>
    </xf>
    <xf numFmtId="166" fontId="7" fillId="3" borderId="15" xfId="1" applyFont="1" applyFill="1" applyBorder="1" applyAlignment="1">
      <alignment horizontal="center" vertical="center" wrapText="1"/>
    </xf>
    <xf numFmtId="168" fontId="8" fillId="0" borderId="16" xfId="0" applyNumberFormat="1" applyFont="1" applyBorder="1" applyAlignment="1">
      <alignment horizontal="center"/>
    </xf>
    <xf numFmtId="168" fontId="8" fillId="0" borderId="17" xfId="0" applyNumberFormat="1" applyFont="1" applyBorder="1" applyAlignment="1">
      <alignment horizontal="center"/>
    </xf>
    <xf numFmtId="166" fontId="7" fillId="2" borderId="9" xfId="1" applyFont="1" applyFill="1" applyBorder="1" applyAlignment="1">
      <alignment horizontal="center" vertical="center" wrapText="1"/>
    </xf>
    <xf numFmtId="0" fontId="18" fillId="0" borderId="13" xfId="0" applyFont="1" applyBorder="1" applyAlignment="1">
      <alignment horizontal="center"/>
    </xf>
    <xf numFmtId="0" fontId="18" fillId="0" borderId="2" xfId="0" applyFont="1" applyBorder="1" applyAlignment="1">
      <alignment horizontal="center"/>
    </xf>
    <xf numFmtId="168" fontId="8" fillId="7" borderId="14" xfId="0" applyNumberFormat="1" applyFont="1" applyFill="1" applyBorder="1" applyAlignment="1">
      <alignment horizontal="center"/>
    </xf>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6" fontId="7" fillId="2" borderId="13" xfId="1" applyFont="1" applyFill="1" applyBorder="1" applyAlignment="1">
      <alignment horizontal="center" vertical="center" wrapText="1"/>
    </xf>
    <xf numFmtId="2" fontId="6" fillId="7" borderId="9" xfId="0" applyNumberFormat="1" applyFont="1" applyFill="1" applyBorder="1" applyAlignment="1">
      <alignment horizontal="centerContinuous"/>
    </xf>
    <xf numFmtId="2" fontId="6" fillId="7" borderId="9" xfId="0" applyNumberFormat="1" applyFont="1" applyFill="1" applyBorder="1" applyAlignment="1">
      <alignment horizontal="center"/>
    </xf>
    <xf numFmtId="166" fontId="7" fillId="5" borderId="9" xfId="1" applyFont="1" applyFill="1" applyBorder="1" applyAlignment="1">
      <alignment horizontal="center" vertical="center" wrapText="1"/>
    </xf>
    <xf numFmtId="166" fontId="7" fillId="6" borderId="9" xfId="1" applyFont="1" applyFill="1" applyBorder="1" applyAlignment="1">
      <alignment horizontal="center" vertical="center" wrapText="1"/>
    </xf>
    <xf numFmtId="166" fontId="7" fillId="7" borderId="9" xfId="1" applyFont="1" applyFill="1" applyBorder="1" applyAlignment="1">
      <alignment horizontal="center" vertical="center" wrapText="1"/>
    </xf>
    <xf numFmtId="1" fontId="6" fillId="7" borderId="9" xfId="0" applyNumberFormat="1" applyFont="1" applyFill="1" applyBorder="1" applyAlignment="1">
      <alignment horizontal="center"/>
    </xf>
    <xf numFmtId="166" fontId="7" fillId="6" borderId="13" xfId="1" applyFont="1" applyFill="1" applyBorder="1" applyAlignment="1">
      <alignment horizontal="center" vertical="center" wrapText="1"/>
    </xf>
    <xf numFmtId="166" fontId="7" fillId="6" borderId="2" xfId="1" applyFont="1" applyFill="1" applyBorder="1" applyAlignment="1">
      <alignment horizontal="center" vertical="center" wrapText="1"/>
    </xf>
    <xf numFmtId="0" fontId="6" fillId="2" borderId="9" xfId="0" applyFont="1" applyFill="1" applyBorder="1" applyAlignment="1">
      <alignment horizontal="center" vertical="center" wrapText="1"/>
    </xf>
    <xf numFmtId="168" fontId="6" fillId="2" borderId="9" xfId="0" applyNumberFormat="1" applyFont="1" applyFill="1" applyBorder="1" applyAlignment="1">
      <alignment horizontal="center" vertical="center"/>
    </xf>
    <xf numFmtId="0" fontId="4" fillId="0" borderId="9" xfId="0" quotePrefix="1" applyFont="1" applyBorder="1" applyAlignment="1">
      <alignment horizontal="center" wrapText="1"/>
    </xf>
    <xf numFmtId="0" fontId="4" fillId="0" borderId="9" xfId="0" applyFont="1" applyBorder="1" applyAlignment="1">
      <alignment wrapText="1"/>
    </xf>
    <xf numFmtId="2" fontId="4" fillId="0" borderId="9" xfId="0" applyNumberFormat="1" applyFont="1" applyBorder="1" applyAlignment="1">
      <alignment horizontal="centerContinuous"/>
    </xf>
    <xf numFmtId="0" fontId="6" fillId="0" borderId="9" xfId="0" applyFont="1" applyBorder="1" applyAlignment="1">
      <alignment wrapText="1"/>
    </xf>
    <xf numFmtId="2" fontId="6" fillId="0" borderId="9" xfId="0" applyNumberFormat="1" applyFont="1" applyBorder="1" applyAlignment="1">
      <alignment horizontal="center"/>
    </xf>
    <xf numFmtId="166" fontId="7" fillId="3" borderId="9" xfId="1" applyFont="1" applyFill="1" applyBorder="1" applyAlignment="1">
      <alignment horizontal="center" vertical="center" wrapText="1"/>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7"/>
  <sheetViews>
    <sheetView showGridLines="0" workbookViewId="0">
      <selection activeCell="C5" sqref="C5:C16"/>
    </sheetView>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11" t="s">
        <v>1</v>
      </c>
    </row>
    <row r="3" spans="1:3" x14ac:dyDescent="0.25">
      <c r="A3" s="11"/>
    </row>
    <row r="4" spans="1:3" ht="47.4" customHeight="1" x14ac:dyDescent="0.25">
      <c r="A4" s="45" t="s">
        <v>2</v>
      </c>
      <c r="B4" s="45" t="s">
        <v>3</v>
      </c>
      <c r="C4" s="46" t="s">
        <v>4</v>
      </c>
    </row>
    <row r="5" spans="1:3" ht="19.95" customHeight="1" x14ac:dyDescent="0.3">
      <c r="A5" s="47" t="s">
        <v>5</v>
      </c>
      <c r="B5" s="48" t="s">
        <v>6</v>
      </c>
      <c r="C5" s="49">
        <v>16.32</v>
      </c>
    </row>
    <row r="6" spans="1:3" ht="19.95" customHeight="1" x14ac:dyDescent="0.3">
      <c r="A6" s="47" t="s">
        <v>7</v>
      </c>
      <c r="B6" s="48" t="s">
        <v>8</v>
      </c>
      <c r="C6" s="49">
        <v>0.43</v>
      </c>
    </row>
    <row r="7" spans="1:3" ht="19.95" customHeight="1" x14ac:dyDescent="0.3">
      <c r="A7" s="47" t="s">
        <v>9</v>
      </c>
      <c r="B7" s="48" t="s">
        <v>10</v>
      </c>
      <c r="C7" s="49">
        <v>4.76</v>
      </c>
    </row>
    <row r="8" spans="1:3" ht="19.95" customHeight="1" x14ac:dyDescent="0.3">
      <c r="A8" s="47" t="s">
        <v>11</v>
      </c>
      <c r="B8" s="48" t="s">
        <v>12</v>
      </c>
      <c r="C8" s="49">
        <v>33.049999999999997</v>
      </c>
    </row>
    <row r="9" spans="1:3" ht="34.200000000000003" customHeight="1" x14ac:dyDescent="0.3">
      <c r="A9" s="47" t="s">
        <v>13</v>
      </c>
      <c r="B9" s="48" t="s">
        <v>14</v>
      </c>
      <c r="C9" s="49">
        <v>3.48</v>
      </c>
    </row>
    <row r="10" spans="1:3" ht="19.95" customHeight="1" x14ac:dyDescent="0.3">
      <c r="A10" s="47" t="s">
        <v>15</v>
      </c>
      <c r="B10" s="48" t="s">
        <v>16</v>
      </c>
      <c r="C10" s="49">
        <v>1.89</v>
      </c>
    </row>
    <row r="11" spans="1:3" ht="30.6" customHeight="1" x14ac:dyDescent="0.3">
      <c r="A11" s="47" t="s">
        <v>17</v>
      </c>
      <c r="B11" s="48" t="s">
        <v>18</v>
      </c>
      <c r="C11" s="49">
        <v>18.079999999999998</v>
      </c>
    </row>
    <row r="12" spans="1:3" ht="19.95" customHeight="1" x14ac:dyDescent="0.3">
      <c r="A12" s="47" t="s">
        <v>19</v>
      </c>
      <c r="B12" s="48" t="s">
        <v>20</v>
      </c>
      <c r="C12" s="49">
        <v>8.33</v>
      </c>
    </row>
    <row r="13" spans="1:3" ht="19.95" customHeight="1" x14ac:dyDescent="0.3">
      <c r="A13" s="47" t="s">
        <v>21</v>
      </c>
      <c r="B13" s="48" t="s">
        <v>22</v>
      </c>
      <c r="C13" s="49">
        <v>2.44</v>
      </c>
    </row>
    <row r="14" spans="1:3" ht="19.95" customHeight="1" x14ac:dyDescent="0.3">
      <c r="A14" s="47" t="s">
        <v>23</v>
      </c>
      <c r="B14" s="48" t="s">
        <v>24</v>
      </c>
      <c r="C14" s="49">
        <v>2.85</v>
      </c>
    </row>
    <row r="15" spans="1:3" ht="19.95" customHeight="1" x14ac:dyDescent="0.3">
      <c r="A15" s="47" t="s">
        <v>25</v>
      </c>
      <c r="B15" s="48" t="s">
        <v>26</v>
      </c>
      <c r="C15" s="49">
        <v>2.11</v>
      </c>
    </row>
    <row r="16" spans="1:3" ht="19.95" customHeight="1" x14ac:dyDescent="0.3">
      <c r="A16" s="47" t="s">
        <v>27</v>
      </c>
      <c r="B16" s="48" t="s">
        <v>28</v>
      </c>
      <c r="C16" s="49">
        <v>6.17</v>
      </c>
    </row>
    <row r="17" spans="1:3" s="4" customFormat="1" ht="19.95" customHeight="1" x14ac:dyDescent="0.3">
      <c r="A17" s="47"/>
      <c r="B17" s="50" t="s">
        <v>29</v>
      </c>
      <c r="C17" s="51">
        <f>SUM(C5:C16)</f>
        <v>99.909999999999982</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Q152"/>
  <sheetViews>
    <sheetView showGridLines="0" tabSelected="1" topLeftCell="B1" zoomScale="90" zoomScaleNormal="90" workbookViewId="0">
      <pane ySplit="7" topLeftCell="A8" activePane="bottomLeft" state="frozen"/>
      <selection pane="bottomLeft" activeCell="B7" sqref="B7"/>
    </sheetView>
  </sheetViews>
  <sheetFormatPr defaultColWidth="8.88671875" defaultRowHeight="13.8" x14ac:dyDescent="0.25"/>
  <cols>
    <col min="1" max="1" width="1.109375" style="6" customWidth="1"/>
    <col min="2" max="2" width="17.109375" style="7" customWidth="1"/>
    <col min="3" max="15" width="17.6640625" style="5" customWidth="1"/>
    <col min="16" max="17" width="15.6640625" style="5" customWidth="1"/>
    <col min="18" max="30" width="17.6640625" style="6" customWidth="1"/>
    <col min="31" max="16384" width="8.88671875" style="6"/>
  </cols>
  <sheetData>
    <row r="1" spans="2:17" ht="22.95" customHeight="1" x14ac:dyDescent="0.3">
      <c r="B1" s="12" t="s">
        <v>30</v>
      </c>
      <c r="C1" s="13"/>
      <c r="D1" s="13"/>
      <c r="E1" s="13"/>
      <c r="F1" s="13"/>
      <c r="G1" s="14"/>
      <c r="H1" s="14"/>
      <c r="I1" s="14"/>
      <c r="J1" s="14"/>
      <c r="K1" s="14"/>
      <c r="L1" s="14"/>
      <c r="M1" s="14"/>
      <c r="N1" s="14"/>
      <c r="O1" s="14"/>
      <c r="P1" s="14"/>
      <c r="Q1" s="15"/>
    </row>
    <row r="2" spans="2:17" ht="17.399999999999999" x14ac:dyDescent="0.3">
      <c r="B2" s="16" t="s">
        <v>31</v>
      </c>
      <c r="C2" s="17"/>
      <c r="D2" s="17"/>
      <c r="E2" s="17"/>
      <c r="F2" s="17"/>
      <c r="G2" s="18"/>
      <c r="H2" s="18"/>
      <c r="I2" s="18"/>
      <c r="J2" s="18"/>
      <c r="K2" s="18"/>
      <c r="L2" s="18"/>
      <c r="M2" s="18"/>
      <c r="N2" s="18"/>
      <c r="O2" s="18"/>
      <c r="P2" s="18"/>
      <c r="Q2" s="19"/>
    </row>
    <row r="3" spans="2:17" x14ac:dyDescent="0.25">
      <c r="B3" s="20" t="s">
        <v>32</v>
      </c>
      <c r="C3" s="17"/>
      <c r="D3" s="17"/>
      <c r="E3" s="17"/>
      <c r="F3" s="17"/>
      <c r="G3" s="18"/>
      <c r="H3" s="18"/>
      <c r="I3" s="18"/>
      <c r="J3" s="18"/>
      <c r="K3" s="18"/>
      <c r="L3" s="18"/>
      <c r="M3" s="18"/>
      <c r="N3" s="18"/>
      <c r="O3" s="18"/>
      <c r="P3" s="18"/>
      <c r="Q3" s="19"/>
    </row>
    <row r="4" spans="2:17" x14ac:dyDescent="0.25">
      <c r="B4" s="21" t="s">
        <v>43</v>
      </c>
      <c r="C4" s="17"/>
      <c r="D4" s="17"/>
      <c r="E4" s="17"/>
      <c r="F4" s="17"/>
      <c r="G4" s="18"/>
      <c r="H4" s="18"/>
      <c r="I4" s="18"/>
      <c r="J4" s="18"/>
      <c r="K4" s="18"/>
      <c r="L4" s="18"/>
      <c r="M4" s="18"/>
      <c r="N4" s="18"/>
      <c r="O4" s="18"/>
      <c r="P4" s="18"/>
      <c r="Q4" s="19"/>
    </row>
    <row r="5" spans="2:17" x14ac:dyDescent="0.25">
      <c r="B5" s="21" t="s">
        <v>44</v>
      </c>
      <c r="C5" s="17"/>
      <c r="D5" s="17"/>
      <c r="E5" s="17"/>
      <c r="F5" s="17"/>
      <c r="G5" s="18"/>
      <c r="H5" s="18"/>
      <c r="I5" s="18"/>
      <c r="J5" s="18"/>
      <c r="K5" s="18"/>
      <c r="L5" s="18"/>
      <c r="M5" s="18"/>
      <c r="N5" s="18"/>
      <c r="O5" s="18"/>
      <c r="P5" s="18"/>
      <c r="Q5" s="19"/>
    </row>
    <row r="6" spans="2:17" x14ac:dyDescent="0.25">
      <c r="B6" s="22"/>
      <c r="C6" s="23"/>
      <c r="D6" s="23"/>
      <c r="E6" s="23"/>
      <c r="F6" s="23"/>
      <c r="G6" s="24"/>
      <c r="H6" s="24"/>
      <c r="I6" s="24"/>
      <c r="J6" s="24"/>
      <c r="K6" s="24"/>
      <c r="L6" s="24"/>
      <c r="M6" s="24"/>
      <c r="N6" s="24"/>
      <c r="O6" s="24" t="s">
        <v>33</v>
      </c>
      <c r="P6" s="24"/>
      <c r="Q6" s="25"/>
    </row>
    <row r="7" spans="2:17" s="8" customFormat="1" ht="100.95" customHeight="1" x14ac:dyDescent="0.3">
      <c r="B7" s="30" t="s">
        <v>45</v>
      </c>
      <c r="C7" s="27" t="s">
        <v>6</v>
      </c>
      <c r="D7" s="52" t="s">
        <v>34</v>
      </c>
      <c r="E7" s="52" t="s">
        <v>10</v>
      </c>
      <c r="F7" s="52" t="s">
        <v>35</v>
      </c>
      <c r="G7" s="52" t="s">
        <v>36</v>
      </c>
      <c r="H7" s="52" t="s">
        <v>16</v>
      </c>
      <c r="I7" s="52" t="s">
        <v>18</v>
      </c>
      <c r="J7" s="52" t="s">
        <v>20</v>
      </c>
      <c r="K7" s="52" t="s">
        <v>22</v>
      </c>
      <c r="L7" s="52" t="s">
        <v>24</v>
      </c>
      <c r="M7" s="52" t="s">
        <v>37</v>
      </c>
      <c r="N7" s="52" t="s">
        <v>38</v>
      </c>
      <c r="O7" s="39" t="s">
        <v>39</v>
      </c>
      <c r="P7" s="40" t="s">
        <v>40</v>
      </c>
      <c r="Q7" s="41" t="s">
        <v>41</v>
      </c>
    </row>
    <row r="8" spans="2:17" s="8" customFormat="1" ht="15.6" x14ac:dyDescent="0.3">
      <c r="B8" s="36" t="s">
        <v>42</v>
      </c>
      <c r="C8" s="37">
        <v>16.32</v>
      </c>
      <c r="D8" s="37">
        <v>0.43</v>
      </c>
      <c r="E8" s="37">
        <v>4.76</v>
      </c>
      <c r="F8" s="37">
        <v>33.049999999999997</v>
      </c>
      <c r="G8" s="37">
        <v>3.48</v>
      </c>
      <c r="H8" s="37">
        <v>1.89</v>
      </c>
      <c r="I8" s="37">
        <v>18.079999999999998</v>
      </c>
      <c r="J8" s="37">
        <v>8.33</v>
      </c>
      <c r="K8" s="37">
        <v>2.44</v>
      </c>
      <c r="L8" s="37">
        <v>2.85</v>
      </c>
      <c r="M8" s="37">
        <v>2.11</v>
      </c>
      <c r="N8" s="38">
        <v>6.17</v>
      </c>
      <c r="O8" s="42">
        <f>SUM($C$8:$N$8)</f>
        <v>99.909999999999982</v>
      </c>
      <c r="P8" s="43"/>
      <c r="Q8" s="33"/>
    </row>
    <row r="9" spans="2:17" x14ac:dyDescent="0.25">
      <c r="B9" s="31" t="s">
        <v>46</v>
      </c>
      <c r="C9" s="28">
        <v>100</v>
      </c>
      <c r="D9" s="9">
        <v>100</v>
      </c>
      <c r="E9" s="9">
        <v>100</v>
      </c>
      <c r="F9" s="9">
        <v>100</v>
      </c>
      <c r="G9" s="9">
        <v>100</v>
      </c>
      <c r="H9" s="9">
        <v>100</v>
      </c>
      <c r="I9" s="9">
        <v>100</v>
      </c>
      <c r="J9" s="9">
        <v>100</v>
      </c>
      <c r="K9" s="9">
        <v>100</v>
      </c>
      <c r="L9" s="9">
        <v>100</v>
      </c>
      <c r="M9" s="9">
        <v>100</v>
      </c>
      <c r="N9" s="34">
        <v>100</v>
      </c>
      <c r="O9" s="26">
        <f>SUMPRODUCT(C9:N9, $C$8:$N$8)/SUM($C$8:$N$8)</f>
        <v>100.00000000000001</v>
      </c>
      <c r="P9" s="44"/>
      <c r="Q9" s="33"/>
    </row>
    <row r="10" spans="2:17" x14ac:dyDescent="0.25">
      <c r="B10" s="32" t="s">
        <v>47</v>
      </c>
      <c r="C10" s="29">
        <v>99.65</v>
      </c>
      <c r="D10" s="10">
        <v>96.71</v>
      </c>
      <c r="E10" s="10">
        <v>99.87</v>
      </c>
      <c r="F10" s="10">
        <v>100</v>
      </c>
      <c r="G10" s="10">
        <v>99.9</v>
      </c>
      <c r="H10" s="10">
        <v>101.11</v>
      </c>
      <c r="I10" s="10">
        <v>102.51</v>
      </c>
      <c r="J10" s="10">
        <v>100</v>
      </c>
      <c r="K10" s="10">
        <v>100</v>
      </c>
      <c r="L10" s="10">
        <v>100</v>
      </c>
      <c r="M10" s="10">
        <v>100.48</v>
      </c>
      <c r="N10" s="35">
        <v>99.74</v>
      </c>
      <c r="O10" s="26">
        <f>SUMPRODUCT(C10:N10, $C$8:$N$8)/SUM($C$8:$N$8)</f>
        <v>100.38828745871285</v>
      </c>
      <c r="P10" s="26">
        <f>(O10-O9)/O9*100</f>
        <v>0.38828745871283837</v>
      </c>
      <c r="Q10" s="33"/>
    </row>
    <row r="11" spans="2:17" x14ac:dyDescent="0.25">
      <c r="B11" s="32" t="s">
        <v>48</v>
      </c>
      <c r="C11" s="29">
        <v>99.76</v>
      </c>
      <c r="D11" s="10">
        <v>96.71</v>
      </c>
      <c r="E11" s="10">
        <v>99.87</v>
      </c>
      <c r="F11" s="10">
        <v>100</v>
      </c>
      <c r="G11" s="10">
        <v>100.38</v>
      </c>
      <c r="H11" s="10">
        <v>101.11</v>
      </c>
      <c r="I11" s="10">
        <v>100.76</v>
      </c>
      <c r="J11" s="10">
        <v>100</v>
      </c>
      <c r="K11" s="10">
        <v>100</v>
      </c>
      <c r="L11" s="10">
        <v>100</v>
      </c>
      <c r="M11" s="10">
        <v>99.88</v>
      </c>
      <c r="N11" s="35">
        <v>99.64</v>
      </c>
      <c r="O11" s="26">
        <f t="shared" ref="O11:O74" si="0">SUMPRODUCT(C11:N11, $C$8:$N$8)/SUM($C$8:$N$8)</f>
        <v>100.0874426984286</v>
      </c>
      <c r="P11" s="26">
        <f t="shared" ref="P11:P74" si="1">(O11-O10)/O10*100</f>
        <v>-0.29968113601696733</v>
      </c>
      <c r="Q11" s="33"/>
    </row>
    <row r="12" spans="2:17" x14ac:dyDescent="0.25">
      <c r="B12" s="32" t="s">
        <v>49</v>
      </c>
      <c r="C12" s="29">
        <v>100.46</v>
      </c>
      <c r="D12" s="10">
        <v>97.41</v>
      </c>
      <c r="E12" s="10">
        <v>99.87</v>
      </c>
      <c r="F12" s="10">
        <v>100</v>
      </c>
      <c r="G12" s="10">
        <v>99.95</v>
      </c>
      <c r="H12" s="10">
        <v>101.11</v>
      </c>
      <c r="I12" s="10">
        <v>98.86</v>
      </c>
      <c r="J12" s="10">
        <v>100</v>
      </c>
      <c r="K12" s="10">
        <v>99.63</v>
      </c>
      <c r="L12" s="10">
        <v>100</v>
      </c>
      <c r="M12" s="10">
        <v>99.88</v>
      </c>
      <c r="N12" s="35">
        <v>99.6</v>
      </c>
      <c r="O12" s="26">
        <f t="shared" si="0"/>
        <v>99.834485036532897</v>
      </c>
      <c r="P12" s="26">
        <f t="shared" si="1"/>
        <v>-0.25273666213841434</v>
      </c>
      <c r="Q12" s="33"/>
    </row>
    <row r="13" spans="2:17" x14ac:dyDescent="0.25">
      <c r="B13" s="32" t="s">
        <v>50</v>
      </c>
      <c r="C13" s="29">
        <v>100.58</v>
      </c>
      <c r="D13" s="10">
        <v>97.8</v>
      </c>
      <c r="E13" s="10">
        <v>99.87</v>
      </c>
      <c r="F13" s="10">
        <v>100</v>
      </c>
      <c r="G13" s="10">
        <v>99.82</v>
      </c>
      <c r="H13" s="10">
        <v>101.11</v>
      </c>
      <c r="I13" s="10">
        <v>96.9</v>
      </c>
      <c r="J13" s="10">
        <v>100</v>
      </c>
      <c r="K13" s="10">
        <v>99.63</v>
      </c>
      <c r="L13" s="10">
        <v>100</v>
      </c>
      <c r="M13" s="10">
        <v>99.88</v>
      </c>
      <c r="N13" s="35">
        <v>99.59</v>
      </c>
      <c r="O13" s="26">
        <f t="shared" si="0"/>
        <v>99.495932339105238</v>
      </c>
      <c r="P13" s="26">
        <f t="shared" si="1"/>
        <v>-0.33911398181076463</v>
      </c>
      <c r="Q13" s="33"/>
    </row>
    <row r="14" spans="2:17" x14ac:dyDescent="0.25">
      <c r="B14" s="32" t="s">
        <v>51</v>
      </c>
      <c r="C14" s="29">
        <v>100.47</v>
      </c>
      <c r="D14" s="10">
        <v>97.75</v>
      </c>
      <c r="E14" s="10">
        <v>99.87</v>
      </c>
      <c r="F14" s="10">
        <v>100</v>
      </c>
      <c r="G14" s="10">
        <v>99.83</v>
      </c>
      <c r="H14" s="10">
        <v>101.11</v>
      </c>
      <c r="I14" s="10">
        <v>103.61</v>
      </c>
      <c r="J14" s="10">
        <v>100</v>
      </c>
      <c r="K14" s="10">
        <v>99.63</v>
      </c>
      <c r="L14" s="10">
        <v>100</v>
      </c>
      <c r="M14" s="10">
        <v>99.88</v>
      </c>
      <c r="N14" s="35">
        <v>99.59</v>
      </c>
      <c r="O14" s="26">
        <f t="shared" si="0"/>
        <v>100.69235812231011</v>
      </c>
      <c r="P14" s="26">
        <f t="shared" si="1"/>
        <v>1.202487131963522</v>
      </c>
      <c r="Q14" s="33"/>
    </row>
    <row r="15" spans="2:17" x14ac:dyDescent="0.25">
      <c r="B15" s="32" t="s">
        <v>52</v>
      </c>
      <c r="C15" s="29">
        <v>100.43</v>
      </c>
      <c r="D15" s="10">
        <v>97.95</v>
      </c>
      <c r="E15" s="10">
        <v>99.87</v>
      </c>
      <c r="F15" s="10">
        <v>100</v>
      </c>
      <c r="G15" s="10">
        <v>100.11</v>
      </c>
      <c r="H15" s="10">
        <v>101.11</v>
      </c>
      <c r="I15" s="10">
        <v>103.98</v>
      </c>
      <c r="J15" s="10">
        <v>100</v>
      </c>
      <c r="K15" s="10">
        <v>98.22</v>
      </c>
      <c r="L15" s="10">
        <v>100</v>
      </c>
      <c r="M15" s="10">
        <v>99.88</v>
      </c>
      <c r="N15" s="35">
        <v>99.68</v>
      </c>
      <c r="O15" s="26">
        <f t="shared" si="0"/>
        <v>100.73451706535886</v>
      </c>
      <c r="P15" s="26">
        <f t="shared" si="1"/>
        <v>4.1869059216526783E-2</v>
      </c>
      <c r="Q15" s="33"/>
    </row>
    <row r="16" spans="2:17" x14ac:dyDescent="0.25">
      <c r="B16" s="32" t="s">
        <v>53</v>
      </c>
      <c r="C16" s="29">
        <v>101.46</v>
      </c>
      <c r="D16" s="10">
        <v>98.06</v>
      </c>
      <c r="E16" s="10">
        <v>99.87</v>
      </c>
      <c r="F16" s="10">
        <v>100</v>
      </c>
      <c r="G16" s="10">
        <v>100.15</v>
      </c>
      <c r="H16" s="10">
        <v>101.11</v>
      </c>
      <c r="I16" s="10">
        <v>104.52</v>
      </c>
      <c r="J16" s="10">
        <v>100</v>
      </c>
      <c r="K16" s="10">
        <v>98.22</v>
      </c>
      <c r="L16" s="10">
        <v>100</v>
      </c>
      <c r="M16" s="10">
        <v>99.88</v>
      </c>
      <c r="N16" s="35">
        <v>99.78</v>
      </c>
      <c r="O16" s="26">
        <f t="shared" si="0"/>
        <v>101.00852667400662</v>
      </c>
      <c r="P16" s="26">
        <f t="shared" si="1"/>
        <v>0.2720116367560243</v>
      </c>
      <c r="Q16" s="33"/>
    </row>
    <row r="17" spans="2:17" x14ac:dyDescent="0.25">
      <c r="B17" s="32" t="s">
        <v>54</v>
      </c>
      <c r="C17" s="29">
        <v>101.23</v>
      </c>
      <c r="D17" s="10">
        <v>98.23</v>
      </c>
      <c r="E17" s="10">
        <v>99.87</v>
      </c>
      <c r="F17" s="10">
        <v>100</v>
      </c>
      <c r="G17" s="10">
        <v>100.32</v>
      </c>
      <c r="H17" s="10">
        <v>101.11</v>
      </c>
      <c r="I17" s="10">
        <v>100.65</v>
      </c>
      <c r="J17" s="10">
        <v>100</v>
      </c>
      <c r="K17" s="10">
        <v>98.22</v>
      </c>
      <c r="L17" s="10">
        <v>105.27</v>
      </c>
      <c r="M17" s="10">
        <v>99.88</v>
      </c>
      <c r="N17" s="35">
        <v>99.82</v>
      </c>
      <c r="O17" s="26">
        <f t="shared" si="0"/>
        <v>100.43008407566813</v>
      </c>
      <c r="P17" s="26">
        <f t="shared" si="1"/>
        <v>-0.5726670979028734</v>
      </c>
      <c r="Q17" s="33"/>
    </row>
    <row r="18" spans="2:17" x14ac:dyDescent="0.25">
      <c r="B18" s="32" t="s">
        <v>55</v>
      </c>
      <c r="C18" s="29">
        <v>101.54</v>
      </c>
      <c r="D18" s="10">
        <v>98.07</v>
      </c>
      <c r="E18" s="10">
        <v>99.87</v>
      </c>
      <c r="F18" s="10">
        <v>100.76</v>
      </c>
      <c r="G18" s="10">
        <v>99.52</v>
      </c>
      <c r="H18" s="10">
        <v>100.07</v>
      </c>
      <c r="I18" s="10">
        <v>102.41</v>
      </c>
      <c r="J18" s="10">
        <v>100</v>
      </c>
      <c r="K18" s="10">
        <v>98.54</v>
      </c>
      <c r="L18" s="10">
        <v>105.27</v>
      </c>
      <c r="M18" s="10">
        <v>99.88</v>
      </c>
      <c r="N18" s="35">
        <v>99.74</v>
      </c>
      <c r="O18" s="26">
        <f t="shared" si="0"/>
        <v>101.00526974276852</v>
      </c>
      <c r="P18" s="26">
        <f t="shared" si="1"/>
        <v>0.57272247892077499</v>
      </c>
      <c r="Q18" s="33"/>
    </row>
    <row r="19" spans="2:17" x14ac:dyDescent="0.25">
      <c r="B19" s="32" t="s">
        <v>56</v>
      </c>
      <c r="C19" s="29">
        <v>109.23</v>
      </c>
      <c r="D19" s="10">
        <v>108.94</v>
      </c>
      <c r="E19" s="10">
        <v>113.77</v>
      </c>
      <c r="F19" s="10">
        <v>101.1</v>
      </c>
      <c r="G19" s="10">
        <v>102.73</v>
      </c>
      <c r="H19" s="10">
        <v>102.52</v>
      </c>
      <c r="I19" s="10">
        <v>105.43</v>
      </c>
      <c r="J19" s="10">
        <v>103.32</v>
      </c>
      <c r="K19" s="10">
        <v>103.89</v>
      </c>
      <c r="L19" s="10">
        <v>106.05</v>
      </c>
      <c r="M19" s="10">
        <v>113.3</v>
      </c>
      <c r="N19" s="35">
        <v>118.34</v>
      </c>
      <c r="O19" s="26">
        <f t="shared" si="0"/>
        <v>105.64934541086981</v>
      </c>
      <c r="P19" s="26">
        <f t="shared" si="1"/>
        <v>4.5978548247318427</v>
      </c>
      <c r="Q19" s="33"/>
    </row>
    <row r="20" spans="2:17" x14ac:dyDescent="0.25">
      <c r="B20" s="32" t="s">
        <v>57</v>
      </c>
      <c r="C20" s="29">
        <v>110.35</v>
      </c>
      <c r="D20" s="10">
        <v>109.13</v>
      </c>
      <c r="E20" s="10">
        <v>113.22</v>
      </c>
      <c r="F20" s="10">
        <v>101.19</v>
      </c>
      <c r="G20" s="10">
        <v>103.13</v>
      </c>
      <c r="H20" s="10">
        <v>102.52</v>
      </c>
      <c r="I20" s="10">
        <v>114.31</v>
      </c>
      <c r="J20" s="10">
        <v>103.32</v>
      </c>
      <c r="K20" s="10">
        <v>104.83</v>
      </c>
      <c r="L20" s="10">
        <v>106.05</v>
      </c>
      <c r="M20" s="10">
        <v>113.93</v>
      </c>
      <c r="N20" s="35">
        <v>118.45</v>
      </c>
      <c r="O20" s="26">
        <f t="shared" si="0"/>
        <v>107.50061755580023</v>
      </c>
      <c r="P20" s="26">
        <f t="shared" si="1"/>
        <v>1.7522798061178995</v>
      </c>
      <c r="Q20" s="33"/>
    </row>
    <row r="21" spans="2:17" x14ac:dyDescent="0.25">
      <c r="B21" s="32" t="s">
        <v>58</v>
      </c>
      <c r="C21" s="29">
        <v>111.47</v>
      </c>
      <c r="D21" s="10">
        <v>116.8</v>
      </c>
      <c r="E21" s="10">
        <v>113.2</v>
      </c>
      <c r="F21" s="10">
        <v>103.06</v>
      </c>
      <c r="G21" s="10">
        <v>107.2</v>
      </c>
      <c r="H21" s="10">
        <v>105.87</v>
      </c>
      <c r="I21" s="10">
        <v>106.04</v>
      </c>
      <c r="J21" s="10">
        <v>106.34</v>
      </c>
      <c r="K21" s="10">
        <v>110.2</v>
      </c>
      <c r="L21" s="10">
        <v>102.5</v>
      </c>
      <c r="M21" s="10">
        <v>117</v>
      </c>
      <c r="N21" s="35">
        <v>110.01</v>
      </c>
      <c r="O21" s="26">
        <f t="shared" si="0"/>
        <v>106.86807927134423</v>
      </c>
      <c r="P21" s="26">
        <f t="shared" si="1"/>
        <v>-0.58840432626135653</v>
      </c>
      <c r="Q21" s="33">
        <f>(O21-O9)/O9*100</f>
        <v>6.8680792713442127</v>
      </c>
    </row>
    <row r="22" spans="2:17" x14ac:dyDescent="0.25">
      <c r="B22" s="32" t="s">
        <v>59</v>
      </c>
      <c r="C22" s="29">
        <v>111.95</v>
      </c>
      <c r="D22" s="10">
        <v>116.51</v>
      </c>
      <c r="E22" s="10">
        <v>113.2</v>
      </c>
      <c r="F22" s="10">
        <v>103.06</v>
      </c>
      <c r="G22" s="10">
        <v>107.2</v>
      </c>
      <c r="H22" s="10">
        <v>105.87</v>
      </c>
      <c r="I22" s="10">
        <v>107.99</v>
      </c>
      <c r="J22" s="10">
        <v>106.34</v>
      </c>
      <c r="K22" s="10">
        <v>110.2</v>
      </c>
      <c r="L22" s="10">
        <v>102.5</v>
      </c>
      <c r="M22" s="10">
        <v>117</v>
      </c>
      <c r="N22" s="35">
        <v>110.01</v>
      </c>
      <c r="O22" s="26">
        <f t="shared" si="0"/>
        <v>107.2981153037734</v>
      </c>
      <c r="P22" s="26">
        <f t="shared" si="1"/>
        <v>0.40239895332757436</v>
      </c>
      <c r="Q22" s="33">
        <f t="shared" ref="Q22:Q85" si="2">(O22-O10)/O10*100</f>
        <v>6.8831016246814496</v>
      </c>
    </row>
    <row r="23" spans="2:17" x14ac:dyDescent="0.25">
      <c r="B23" s="32" t="s">
        <v>60</v>
      </c>
      <c r="C23" s="29">
        <v>111.87</v>
      </c>
      <c r="D23" s="10">
        <v>116.51</v>
      </c>
      <c r="E23" s="10">
        <v>113.2</v>
      </c>
      <c r="F23" s="10">
        <v>103.06</v>
      </c>
      <c r="G23" s="10">
        <v>107.2</v>
      </c>
      <c r="H23" s="10">
        <v>105.87</v>
      </c>
      <c r="I23" s="10">
        <v>109.4</v>
      </c>
      <c r="J23" s="10">
        <v>106.34</v>
      </c>
      <c r="K23" s="10">
        <v>110.2</v>
      </c>
      <c r="L23" s="10">
        <v>102.5</v>
      </c>
      <c r="M23" s="10">
        <v>117</v>
      </c>
      <c r="N23" s="35">
        <v>110.01</v>
      </c>
      <c r="O23" s="26">
        <f t="shared" si="0"/>
        <v>107.54020518466621</v>
      </c>
      <c r="P23" s="26">
        <f t="shared" si="1"/>
        <v>0.22562360970406733</v>
      </c>
      <c r="Q23" s="33">
        <f t="shared" si="2"/>
        <v>7.4462512831838117</v>
      </c>
    </row>
    <row r="24" spans="2:17" x14ac:dyDescent="0.25">
      <c r="B24" s="32" t="s">
        <v>61</v>
      </c>
      <c r="C24" s="29">
        <v>111.66</v>
      </c>
      <c r="D24" s="10">
        <v>116.64</v>
      </c>
      <c r="E24" s="10">
        <v>113.2</v>
      </c>
      <c r="F24" s="10">
        <v>103.06</v>
      </c>
      <c r="G24" s="10">
        <v>107.24</v>
      </c>
      <c r="H24" s="10">
        <v>105.87</v>
      </c>
      <c r="I24" s="10">
        <v>116.16</v>
      </c>
      <c r="J24" s="10">
        <v>106.34</v>
      </c>
      <c r="K24" s="10">
        <v>110.2</v>
      </c>
      <c r="L24" s="10">
        <v>102.5</v>
      </c>
      <c r="M24" s="10">
        <v>117.15</v>
      </c>
      <c r="N24" s="35">
        <v>110.01</v>
      </c>
      <c r="O24" s="26">
        <f t="shared" si="0"/>
        <v>108.73433189870885</v>
      </c>
      <c r="P24" s="26">
        <f t="shared" si="1"/>
        <v>1.1104002563432951</v>
      </c>
      <c r="Q24" s="33">
        <f t="shared" si="2"/>
        <v>8.9146018621913914</v>
      </c>
    </row>
    <row r="25" spans="2:17" x14ac:dyDescent="0.25">
      <c r="B25" s="32" t="s">
        <v>62</v>
      </c>
      <c r="C25" s="29">
        <v>111.44</v>
      </c>
      <c r="D25" s="10">
        <v>116.64</v>
      </c>
      <c r="E25" s="10">
        <v>113.2</v>
      </c>
      <c r="F25" s="10">
        <v>102.97</v>
      </c>
      <c r="G25" s="10">
        <v>107.13</v>
      </c>
      <c r="H25" s="10">
        <v>105.87</v>
      </c>
      <c r="I25" s="10">
        <v>115.31</v>
      </c>
      <c r="J25" s="10">
        <v>106.34</v>
      </c>
      <c r="K25" s="10">
        <v>110.2</v>
      </c>
      <c r="L25" s="10">
        <v>102.5</v>
      </c>
      <c r="M25" s="10">
        <v>117.06</v>
      </c>
      <c r="N25" s="35">
        <v>109.92</v>
      </c>
      <c r="O25" s="26">
        <f t="shared" si="0"/>
        <v>108.50351516364732</v>
      </c>
      <c r="P25" s="26">
        <f t="shared" si="1"/>
        <v>-0.21227585715663405</v>
      </c>
      <c r="Q25" s="33">
        <f t="shared" si="2"/>
        <v>9.0532171645390989</v>
      </c>
    </row>
    <row r="26" spans="2:17" x14ac:dyDescent="0.25">
      <c r="B26" s="32" t="s">
        <v>63</v>
      </c>
      <c r="C26" s="29">
        <v>111.57</v>
      </c>
      <c r="D26" s="10">
        <v>117.46</v>
      </c>
      <c r="E26" s="10">
        <v>113.2</v>
      </c>
      <c r="F26" s="10">
        <v>102.97</v>
      </c>
      <c r="G26" s="10">
        <v>107.34</v>
      </c>
      <c r="H26" s="10">
        <v>105.87</v>
      </c>
      <c r="I26" s="10">
        <v>110.98</v>
      </c>
      <c r="J26" s="10">
        <v>104.93</v>
      </c>
      <c r="K26" s="10">
        <v>110.2</v>
      </c>
      <c r="L26" s="10">
        <v>102.5</v>
      </c>
      <c r="M26" s="10">
        <v>117.09</v>
      </c>
      <c r="N26" s="35">
        <v>109.92</v>
      </c>
      <c r="O26" s="26">
        <f t="shared" si="0"/>
        <v>107.6350995896307</v>
      </c>
      <c r="P26" s="26">
        <f t="shared" si="1"/>
        <v>-0.80035708770067071</v>
      </c>
      <c r="Q26" s="33">
        <f t="shared" si="2"/>
        <v>6.8950033515823534</v>
      </c>
    </row>
    <row r="27" spans="2:17" x14ac:dyDescent="0.25">
      <c r="B27" s="32" t="s">
        <v>64</v>
      </c>
      <c r="C27" s="29">
        <v>111.98</v>
      </c>
      <c r="D27" s="10">
        <v>117.22</v>
      </c>
      <c r="E27" s="10">
        <v>113.2</v>
      </c>
      <c r="F27" s="10">
        <v>102.97</v>
      </c>
      <c r="G27" s="10">
        <v>107.27</v>
      </c>
      <c r="H27" s="10">
        <v>105.87</v>
      </c>
      <c r="I27" s="10">
        <v>113.05</v>
      </c>
      <c r="J27" s="10">
        <v>104.93</v>
      </c>
      <c r="K27" s="10">
        <v>110.2</v>
      </c>
      <c r="L27" s="10">
        <v>102.5</v>
      </c>
      <c r="M27" s="10">
        <v>117.15</v>
      </c>
      <c r="N27" s="35">
        <v>109.89</v>
      </c>
      <c r="O27" s="26">
        <f t="shared" si="0"/>
        <v>108.0726083475128</v>
      </c>
      <c r="P27" s="26">
        <f t="shared" si="1"/>
        <v>0.40647405869474201</v>
      </c>
      <c r="Q27" s="33">
        <f t="shared" si="2"/>
        <v>7.2845847639223988</v>
      </c>
    </row>
    <row r="28" spans="2:17" x14ac:dyDescent="0.25">
      <c r="B28" s="32" t="s">
        <v>65</v>
      </c>
      <c r="C28" s="29">
        <v>112.04</v>
      </c>
      <c r="D28" s="10">
        <v>117.22</v>
      </c>
      <c r="E28" s="10">
        <v>113.2</v>
      </c>
      <c r="F28" s="10">
        <v>102.97</v>
      </c>
      <c r="G28" s="10">
        <v>107.28</v>
      </c>
      <c r="H28" s="10">
        <v>105.87</v>
      </c>
      <c r="I28" s="10">
        <v>120.59</v>
      </c>
      <c r="J28" s="10">
        <v>104.93</v>
      </c>
      <c r="K28" s="10">
        <v>109.91</v>
      </c>
      <c r="L28" s="10">
        <v>102.5</v>
      </c>
      <c r="M28" s="10">
        <v>117.15</v>
      </c>
      <c r="N28" s="35">
        <v>109.74</v>
      </c>
      <c r="O28" s="26">
        <f t="shared" si="0"/>
        <v>109.43087178460613</v>
      </c>
      <c r="P28" s="26">
        <f t="shared" si="1"/>
        <v>1.2568063803232774</v>
      </c>
      <c r="Q28" s="33">
        <f t="shared" si="2"/>
        <v>8.3382516188773419</v>
      </c>
    </row>
    <row r="29" spans="2:17" x14ac:dyDescent="0.25">
      <c r="B29" s="32" t="s">
        <v>66</v>
      </c>
      <c r="C29" s="29">
        <v>111.96</v>
      </c>
      <c r="D29" s="10">
        <v>117.22</v>
      </c>
      <c r="E29" s="10">
        <v>113.2</v>
      </c>
      <c r="F29" s="10">
        <v>102.97</v>
      </c>
      <c r="G29" s="10">
        <v>107.2</v>
      </c>
      <c r="H29" s="10">
        <v>105.87</v>
      </c>
      <c r="I29" s="10">
        <v>111.88</v>
      </c>
      <c r="J29" s="10">
        <v>104.93</v>
      </c>
      <c r="K29" s="10">
        <v>109.91</v>
      </c>
      <c r="L29" s="10">
        <v>111.83</v>
      </c>
      <c r="M29" s="10">
        <v>117.15</v>
      </c>
      <c r="N29" s="35">
        <v>109.77</v>
      </c>
      <c r="O29" s="26">
        <f t="shared" si="0"/>
        <v>108.10682814533079</v>
      </c>
      <c r="P29" s="26">
        <f t="shared" si="1"/>
        <v>-1.2099361155428419</v>
      </c>
      <c r="Q29" s="33">
        <f t="shared" si="2"/>
        <v>7.6438690063016246</v>
      </c>
    </row>
    <row r="30" spans="2:17" x14ac:dyDescent="0.25">
      <c r="B30" s="32" t="s">
        <v>67</v>
      </c>
      <c r="C30" s="29">
        <v>112.06</v>
      </c>
      <c r="D30" s="10">
        <v>117.95</v>
      </c>
      <c r="E30" s="10">
        <v>113.2</v>
      </c>
      <c r="F30" s="10">
        <v>103.04</v>
      </c>
      <c r="G30" s="10">
        <v>107.31</v>
      </c>
      <c r="H30" s="10">
        <v>105.55</v>
      </c>
      <c r="I30" s="10">
        <v>112.81</v>
      </c>
      <c r="J30" s="10">
        <v>104.93</v>
      </c>
      <c r="K30" s="10">
        <v>109.91</v>
      </c>
      <c r="L30" s="10">
        <v>111.83</v>
      </c>
      <c r="M30" s="10">
        <v>117.15</v>
      </c>
      <c r="N30" s="35">
        <v>109.89</v>
      </c>
      <c r="O30" s="26">
        <f t="shared" si="0"/>
        <v>108.32294465018518</v>
      </c>
      <c r="P30" s="26">
        <f t="shared" si="1"/>
        <v>0.19991013385745868</v>
      </c>
      <c r="Q30" s="33">
        <f t="shared" si="2"/>
        <v>7.2448446759784719</v>
      </c>
    </row>
    <row r="31" spans="2:17" x14ac:dyDescent="0.25">
      <c r="B31" s="32" t="s">
        <v>68</v>
      </c>
      <c r="C31" s="29">
        <v>112.12</v>
      </c>
      <c r="D31" s="10">
        <v>117.89</v>
      </c>
      <c r="E31" s="10">
        <v>113.2</v>
      </c>
      <c r="F31" s="10">
        <v>103.04</v>
      </c>
      <c r="G31" s="10">
        <v>107.31</v>
      </c>
      <c r="H31" s="10">
        <v>105.55</v>
      </c>
      <c r="I31" s="10">
        <v>114.59</v>
      </c>
      <c r="J31" s="10">
        <v>104.93</v>
      </c>
      <c r="K31" s="10">
        <v>109.91</v>
      </c>
      <c r="L31" s="10">
        <v>111.83</v>
      </c>
      <c r="M31" s="10">
        <v>117.15</v>
      </c>
      <c r="N31" s="35">
        <v>109.78</v>
      </c>
      <c r="O31" s="26">
        <f t="shared" si="0"/>
        <v>108.64780802722449</v>
      </c>
      <c r="P31" s="26">
        <f t="shared" si="1"/>
        <v>0.29990264582301646</v>
      </c>
      <c r="Q31" s="33">
        <f t="shared" si="2"/>
        <v>2.8381270179135187</v>
      </c>
    </row>
    <row r="32" spans="2:17" x14ac:dyDescent="0.25">
      <c r="B32" s="32" t="s">
        <v>69</v>
      </c>
      <c r="C32" s="29">
        <v>114.9</v>
      </c>
      <c r="D32" s="10">
        <v>117.42</v>
      </c>
      <c r="E32" s="10">
        <v>113.11</v>
      </c>
      <c r="F32" s="10">
        <v>103.04</v>
      </c>
      <c r="G32" s="10">
        <v>107.3</v>
      </c>
      <c r="H32" s="10">
        <v>105.55</v>
      </c>
      <c r="I32" s="10">
        <v>122.49</v>
      </c>
      <c r="J32" s="10">
        <v>104.61</v>
      </c>
      <c r="K32" s="10">
        <v>109.91</v>
      </c>
      <c r="L32" s="10">
        <v>112.95</v>
      </c>
      <c r="M32" s="10">
        <v>117.15</v>
      </c>
      <c r="N32" s="35">
        <v>110.25</v>
      </c>
      <c r="O32" s="26">
        <f t="shared" si="0"/>
        <v>110.55915423881493</v>
      </c>
      <c r="P32" s="26">
        <f t="shared" si="1"/>
        <v>1.7592128606142745</v>
      </c>
      <c r="Q32" s="33">
        <f t="shared" si="2"/>
        <v>2.8451340583481786</v>
      </c>
    </row>
    <row r="33" spans="2:17" x14ac:dyDescent="0.25">
      <c r="B33" s="32" t="s">
        <v>70</v>
      </c>
      <c r="C33" s="29">
        <v>115.22</v>
      </c>
      <c r="D33" s="10">
        <v>117.22</v>
      </c>
      <c r="E33" s="10">
        <v>113.66</v>
      </c>
      <c r="F33" s="10">
        <v>103.04</v>
      </c>
      <c r="G33" s="10">
        <v>106.9</v>
      </c>
      <c r="H33" s="10">
        <v>105.25</v>
      </c>
      <c r="I33" s="10">
        <v>115.84</v>
      </c>
      <c r="J33" s="10">
        <v>104.48</v>
      </c>
      <c r="K33" s="10">
        <v>110.68</v>
      </c>
      <c r="L33" s="10">
        <v>105.01</v>
      </c>
      <c r="M33" s="10">
        <v>116.45</v>
      </c>
      <c r="N33" s="35">
        <v>110.3</v>
      </c>
      <c r="O33" s="26">
        <f t="shared" si="0"/>
        <v>109.18353418076269</v>
      </c>
      <c r="P33" s="26">
        <f t="shared" si="1"/>
        <v>-1.2442389483921035</v>
      </c>
      <c r="Q33" s="33">
        <f t="shared" si="2"/>
        <v>2.1666478196350747</v>
      </c>
    </row>
    <row r="34" spans="2:17" x14ac:dyDescent="0.25">
      <c r="B34" s="32" t="s">
        <v>71</v>
      </c>
      <c r="C34" s="29">
        <v>115.56</v>
      </c>
      <c r="D34" s="10">
        <v>117.21</v>
      </c>
      <c r="E34" s="10">
        <v>113.99</v>
      </c>
      <c r="F34" s="10">
        <v>103.07</v>
      </c>
      <c r="G34" s="10">
        <v>109.09</v>
      </c>
      <c r="H34" s="10">
        <v>105</v>
      </c>
      <c r="I34" s="10">
        <v>115.92</v>
      </c>
      <c r="J34" s="10">
        <v>104.48</v>
      </c>
      <c r="K34" s="10">
        <v>110.61</v>
      </c>
      <c r="L34" s="10">
        <v>105.01</v>
      </c>
      <c r="M34" s="10">
        <v>116.45</v>
      </c>
      <c r="N34" s="35">
        <v>110.12</v>
      </c>
      <c r="O34" s="26">
        <f t="shared" si="0"/>
        <v>109.33787809028128</v>
      </c>
      <c r="P34" s="26">
        <f t="shared" si="1"/>
        <v>0.1413618918609631</v>
      </c>
      <c r="Q34" s="33">
        <f t="shared" si="2"/>
        <v>1.9010238723514146</v>
      </c>
    </row>
    <row r="35" spans="2:17" x14ac:dyDescent="0.25">
      <c r="B35" s="32" t="s">
        <v>72</v>
      </c>
      <c r="C35" s="29">
        <v>115.5</v>
      </c>
      <c r="D35" s="10">
        <v>117.19</v>
      </c>
      <c r="E35" s="10">
        <v>113.99</v>
      </c>
      <c r="F35" s="10">
        <v>103.07</v>
      </c>
      <c r="G35" s="10">
        <v>107.29</v>
      </c>
      <c r="H35" s="10">
        <v>106.47</v>
      </c>
      <c r="I35" s="10">
        <v>118.99</v>
      </c>
      <c r="J35" s="10">
        <v>104.48</v>
      </c>
      <c r="K35" s="10">
        <v>110.61</v>
      </c>
      <c r="L35" s="10">
        <v>105.01</v>
      </c>
      <c r="M35" s="10">
        <v>116.45</v>
      </c>
      <c r="N35" s="35">
        <v>110.01</v>
      </c>
      <c r="O35" s="26">
        <f t="shared" si="0"/>
        <v>109.84186567911122</v>
      </c>
      <c r="P35" s="26">
        <f t="shared" si="1"/>
        <v>0.46094509755694751</v>
      </c>
      <c r="Q35" s="33">
        <f t="shared" si="2"/>
        <v>2.1402790616706047</v>
      </c>
    </row>
    <row r="36" spans="2:17" x14ac:dyDescent="0.25">
      <c r="B36" s="32" t="s">
        <v>73</v>
      </c>
      <c r="C36" s="29">
        <v>115.33</v>
      </c>
      <c r="D36" s="10">
        <v>119.29</v>
      </c>
      <c r="E36" s="10">
        <v>114.08</v>
      </c>
      <c r="F36" s="10">
        <v>103.07</v>
      </c>
      <c r="G36" s="10">
        <v>107.92</v>
      </c>
      <c r="H36" s="10">
        <v>106.35</v>
      </c>
      <c r="I36" s="10">
        <v>116.91</v>
      </c>
      <c r="J36" s="10">
        <v>104.48</v>
      </c>
      <c r="K36" s="10">
        <v>110.74</v>
      </c>
      <c r="L36" s="10">
        <v>105.01</v>
      </c>
      <c r="M36" s="10">
        <v>116.45</v>
      </c>
      <c r="N36" s="35">
        <v>109.95</v>
      </c>
      <c r="O36" s="26">
        <f t="shared" si="0"/>
        <v>109.47016314683218</v>
      </c>
      <c r="P36" s="26">
        <f t="shared" si="1"/>
        <v>-0.33839786859131255</v>
      </c>
      <c r="Q36" s="33">
        <f t="shared" si="2"/>
        <v>0.67672393371469297</v>
      </c>
    </row>
    <row r="37" spans="2:17" x14ac:dyDescent="0.25">
      <c r="B37" s="32" t="s">
        <v>74</v>
      </c>
      <c r="C37" s="29">
        <v>115.75</v>
      </c>
      <c r="D37" s="10">
        <v>118.98</v>
      </c>
      <c r="E37" s="10">
        <v>114.08</v>
      </c>
      <c r="F37" s="10">
        <v>103.07</v>
      </c>
      <c r="G37" s="10">
        <v>108.32</v>
      </c>
      <c r="H37" s="10">
        <v>106.35</v>
      </c>
      <c r="I37" s="10">
        <v>116.22</v>
      </c>
      <c r="J37" s="10">
        <v>104.48</v>
      </c>
      <c r="K37" s="10">
        <v>110.74</v>
      </c>
      <c r="L37" s="10">
        <v>105.01</v>
      </c>
      <c r="M37" s="10">
        <v>116.45</v>
      </c>
      <c r="N37" s="35">
        <v>110.11</v>
      </c>
      <c r="O37" s="26">
        <f t="shared" si="0"/>
        <v>109.43638374537085</v>
      </c>
      <c r="P37" s="26">
        <f t="shared" si="1"/>
        <v>-3.085717650390507E-2</v>
      </c>
      <c r="Q37" s="33">
        <f t="shared" si="2"/>
        <v>0.85975885695182608</v>
      </c>
    </row>
    <row r="38" spans="2:17" x14ac:dyDescent="0.25">
      <c r="B38" s="32" t="s">
        <v>75</v>
      </c>
      <c r="C38" s="29">
        <v>115.57</v>
      </c>
      <c r="D38" s="10">
        <v>119.5</v>
      </c>
      <c r="E38" s="10">
        <v>114.08</v>
      </c>
      <c r="F38" s="10">
        <v>103.07</v>
      </c>
      <c r="G38" s="10">
        <v>108.75</v>
      </c>
      <c r="H38" s="10">
        <v>106.35</v>
      </c>
      <c r="I38" s="10">
        <v>115.75</v>
      </c>
      <c r="J38" s="10">
        <v>104.48</v>
      </c>
      <c r="K38" s="10">
        <v>111.45</v>
      </c>
      <c r="L38" s="10">
        <v>105.01</v>
      </c>
      <c r="M38" s="10">
        <v>116.45</v>
      </c>
      <c r="N38" s="35">
        <v>110.3</v>
      </c>
      <c r="O38" s="26">
        <f t="shared" si="0"/>
        <v>109.36821739565612</v>
      </c>
      <c r="P38" s="26">
        <f t="shared" si="1"/>
        <v>-6.2288561977097694E-2</v>
      </c>
      <c r="Q38" s="33">
        <f t="shared" si="2"/>
        <v>1.6101790332643342</v>
      </c>
    </row>
    <row r="39" spans="2:17" x14ac:dyDescent="0.25">
      <c r="B39" s="32" t="s">
        <v>76</v>
      </c>
      <c r="C39" s="29">
        <v>116.17</v>
      </c>
      <c r="D39" s="10">
        <v>119.53</v>
      </c>
      <c r="E39" s="10">
        <v>114.18</v>
      </c>
      <c r="F39" s="10">
        <v>103.08</v>
      </c>
      <c r="G39" s="10">
        <v>108.78</v>
      </c>
      <c r="H39" s="10">
        <v>106.03</v>
      </c>
      <c r="I39" s="10">
        <v>117.36</v>
      </c>
      <c r="J39" s="10">
        <v>104.48</v>
      </c>
      <c r="K39" s="10">
        <v>111.99</v>
      </c>
      <c r="L39" s="10">
        <v>105.01</v>
      </c>
      <c r="M39" s="10">
        <v>116.45</v>
      </c>
      <c r="N39" s="35">
        <v>110.27</v>
      </c>
      <c r="O39" s="26">
        <f t="shared" si="0"/>
        <v>109.77210389350419</v>
      </c>
      <c r="P39" s="26">
        <f t="shared" si="1"/>
        <v>0.3692905557626095</v>
      </c>
      <c r="Q39" s="33">
        <f t="shared" si="2"/>
        <v>1.5725497625879308</v>
      </c>
    </row>
    <row r="40" spans="2:17" x14ac:dyDescent="0.25">
      <c r="B40" s="32" t="s">
        <v>77</v>
      </c>
      <c r="C40" s="29">
        <v>115.91</v>
      </c>
      <c r="D40" s="10">
        <v>119.36</v>
      </c>
      <c r="E40" s="10">
        <v>114.06</v>
      </c>
      <c r="F40" s="10">
        <v>103.09</v>
      </c>
      <c r="G40" s="10">
        <v>109.48</v>
      </c>
      <c r="H40" s="10">
        <v>105.98</v>
      </c>
      <c r="I40" s="10">
        <v>117.17</v>
      </c>
      <c r="J40" s="10">
        <v>104.48</v>
      </c>
      <c r="K40" s="10">
        <v>111.69</v>
      </c>
      <c r="L40" s="10">
        <v>105.01</v>
      </c>
      <c r="M40" s="10">
        <v>116.45</v>
      </c>
      <c r="N40" s="35">
        <v>110.67</v>
      </c>
      <c r="O40" s="26">
        <f t="shared" si="0"/>
        <v>109.73292162946656</v>
      </c>
      <c r="P40" s="26">
        <f t="shared" si="1"/>
        <v>-3.5694190643961343E-2</v>
      </c>
      <c r="Q40" s="33">
        <f t="shared" si="2"/>
        <v>0.27601886006625442</v>
      </c>
    </row>
    <row r="41" spans="2:17" x14ac:dyDescent="0.25">
      <c r="B41" s="32" t="s">
        <v>78</v>
      </c>
      <c r="C41" s="29">
        <v>115.65</v>
      </c>
      <c r="D41" s="10">
        <v>119.37</v>
      </c>
      <c r="E41" s="10">
        <v>114.06</v>
      </c>
      <c r="F41" s="10">
        <v>103.09</v>
      </c>
      <c r="G41" s="10">
        <v>110.04</v>
      </c>
      <c r="H41" s="10">
        <v>105.88</v>
      </c>
      <c r="I41" s="10">
        <v>119.4</v>
      </c>
      <c r="J41" s="10">
        <v>104.48</v>
      </c>
      <c r="K41" s="10">
        <v>111.69</v>
      </c>
      <c r="L41" s="10">
        <v>125.83</v>
      </c>
      <c r="M41" s="10">
        <v>116.45</v>
      </c>
      <c r="N41" s="35">
        <v>110.91</v>
      </c>
      <c r="O41" s="26">
        <f t="shared" si="0"/>
        <v>110.72038134320893</v>
      </c>
      <c r="P41" s="26">
        <f t="shared" si="1"/>
        <v>0.8998755333214471</v>
      </c>
      <c r="Q41" s="33">
        <f t="shared" si="2"/>
        <v>2.4175653311784027</v>
      </c>
    </row>
    <row r="42" spans="2:17" x14ac:dyDescent="0.25">
      <c r="B42" s="32" t="s">
        <v>79</v>
      </c>
      <c r="C42" s="29">
        <v>115.26</v>
      </c>
      <c r="D42" s="10">
        <v>119.44</v>
      </c>
      <c r="E42" s="10">
        <v>113.7</v>
      </c>
      <c r="F42" s="10">
        <v>103.09</v>
      </c>
      <c r="G42" s="10">
        <v>109.96</v>
      </c>
      <c r="H42" s="10">
        <v>104.89</v>
      </c>
      <c r="I42" s="10">
        <v>118.63</v>
      </c>
      <c r="J42" s="10">
        <v>104.48</v>
      </c>
      <c r="K42" s="10">
        <v>111.26</v>
      </c>
      <c r="L42" s="10">
        <v>124.77</v>
      </c>
      <c r="M42" s="10">
        <v>116.45</v>
      </c>
      <c r="N42" s="35">
        <v>110.83</v>
      </c>
      <c r="O42" s="26">
        <f t="shared" si="0"/>
        <v>110.43329096186568</v>
      </c>
      <c r="P42" s="26">
        <f t="shared" si="1"/>
        <v>-0.25929316523335522</v>
      </c>
      <c r="Q42" s="33">
        <f t="shared" si="2"/>
        <v>1.9481988035827402</v>
      </c>
    </row>
    <row r="43" spans="2:17" x14ac:dyDescent="0.25">
      <c r="B43" s="32" t="s">
        <v>80</v>
      </c>
      <c r="C43" s="29">
        <v>115.2</v>
      </c>
      <c r="D43" s="10">
        <v>119.44</v>
      </c>
      <c r="E43" s="10">
        <v>114.26</v>
      </c>
      <c r="F43" s="10">
        <v>103.09</v>
      </c>
      <c r="G43" s="10">
        <v>110.01</v>
      </c>
      <c r="H43" s="10">
        <v>104.89</v>
      </c>
      <c r="I43" s="10">
        <v>119.21</v>
      </c>
      <c r="J43" s="10">
        <v>104.48</v>
      </c>
      <c r="K43" s="10">
        <v>111.26</v>
      </c>
      <c r="L43" s="10">
        <v>124.77</v>
      </c>
      <c r="M43" s="10">
        <v>116.45</v>
      </c>
      <c r="N43" s="35">
        <v>110.93</v>
      </c>
      <c r="O43" s="26">
        <f t="shared" si="0"/>
        <v>110.56304574116706</v>
      </c>
      <c r="P43" s="26">
        <f t="shared" si="1"/>
        <v>0.11749607221810084</v>
      </c>
      <c r="Q43" s="33">
        <f t="shared" si="2"/>
        <v>1.7627946193471866</v>
      </c>
    </row>
    <row r="44" spans="2:17" x14ac:dyDescent="0.25">
      <c r="B44" s="32" t="s">
        <v>81</v>
      </c>
      <c r="C44" s="29">
        <v>114.8</v>
      </c>
      <c r="D44" s="10">
        <v>120.33</v>
      </c>
      <c r="E44" s="10">
        <v>114.26</v>
      </c>
      <c r="F44" s="10">
        <v>103.09</v>
      </c>
      <c r="G44" s="10">
        <v>109.94</v>
      </c>
      <c r="H44" s="10">
        <v>104.89</v>
      </c>
      <c r="I44" s="10">
        <v>120.19</v>
      </c>
      <c r="J44" s="10">
        <v>104.48</v>
      </c>
      <c r="K44" s="10">
        <v>110.84</v>
      </c>
      <c r="L44" s="10">
        <v>124.77</v>
      </c>
      <c r="M44" s="10">
        <v>116.45</v>
      </c>
      <c r="N44" s="35">
        <v>110.97</v>
      </c>
      <c r="O44" s="26">
        <f t="shared" si="0"/>
        <v>110.6686557902112</v>
      </c>
      <c r="P44" s="26">
        <f t="shared" si="1"/>
        <v>9.5520205993043034E-2</v>
      </c>
      <c r="Q44" s="33">
        <f t="shared" si="2"/>
        <v>9.9043405451300207E-2</v>
      </c>
    </row>
    <row r="45" spans="2:17" x14ac:dyDescent="0.25">
      <c r="B45" s="32" t="s">
        <v>82</v>
      </c>
      <c r="C45" s="29">
        <v>115.942986354179</v>
      </c>
      <c r="D45" s="10">
        <v>119.555045882005</v>
      </c>
      <c r="E45" s="10">
        <v>114.536700702117</v>
      </c>
      <c r="F45" s="10">
        <v>103.092601223526</v>
      </c>
      <c r="G45" s="10">
        <v>109.38112000292701</v>
      </c>
      <c r="H45" s="10">
        <v>106.687232607569</v>
      </c>
      <c r="I45" s="10">
        <v>119.52360266039</v>
      </c>
      <c r="J45" s="10">
        <v>104.478805957129</v>
      </c>
      <c r="K45" s="10">
        <v>110.142859259939</v>
      </c>
      <c r="L45" s="10">
        <v>117.544936752597</v>
      </c>
      <c r="M45" s="10">
        <v>116.45327472522401</v>
      </c>
      <c r="N45" s="35">
        <v>112.532528287197</v>
      </c>
      <c r="O45" s="26">
        <f t="shared" si="0"/>
        <v>110.63334486349399</v>
      </c>
      <c r="P45" s="26">
        <f t="shared" si="1"/>
        <v>-3.1906890406397354E-2</v>
      </c>
      <c r="Q45" s="33">
        <f t="shared" si="2"/>
        <v>1.3278656837861751</v>
      </c>
    </row>
    <row r="46" spans="2:17" x14ac:dyDescent="0.25">
      <c r="B46" s="32" t="s">
        <v>83</v>
      </c>
      <c r="C46" s="29">
        <v>115.37630879472999</v>
      </c>
      <c r="D46" s="10">
        <v>120.519001833285</v>
      </c>
      <c r="E46" s="10">
        <v>114.536700702117</v>
      </c>
      <c r="F46" s="10">
        <v>103.092601223526</v>
      </c>
      <c r="G46" s="10">
        <v>109.822937754756</v>
      </c>
      <c r="H46" s="10">
        <v>106.687232607569</v>
      </c>
      <c r="I46" s="10">
        <v>118.368239509502</v>
      </c>
      <c r="J46" s="10">
        <v>104.478805957129</v>
      </c>
      <c r="K46" s="10">
        <v>110.142859259939</v>
      </c>
      <c r="L46" s="10">
        <v>117.544936752596</v>
      </c>
      <c r="M46" s="10">
        <v>116.45327472522401</v>
      </c>
      <c r="N46" s="35">
        <v>112.54714500445</v>
      </c>
      <c r="O46" s="26">
        <f t="shared" si="0"/>
        <v>110.35214246576204</v>
      </c>
      <c r="P46" s="26">
        <f t="shared" si="1"/>
        <v>-0.25417508444575171</v>
      </c>
      <c r="Q46" s="33">
        <f t="shared" si="2"/>
        <v>0.9276422710922525</v>
      </c>
    </row>
    <row r="47" spans="2:17" x14ac:dyDescent="0.25">
      <c r="B47" s="32" t="s">
        <v>84</v>
      </c>
      <c r="C47" s="29">
        <v>115.848076070188</v>
      </c>
      <c r="D47" s="10">
        <v>120.91761645009601</v>
      </c>
      <c r="E47" s="10">
        <v>114.536700702117</v>
      </c>
      <c r="F47" s="10">
        <v>103.092601223526</v>
      </c>
      <c r="G47" s="10">
        <v>109.742100011343</v>
      </c>
      <c r="H47" s="10">
        <v>106.687232607569</v>
      </c>
      <c r="I47" s="10">
        <v>118.00671235822</v>
      </c>
      <c r="J47" s="10">
        <v>104.478805957129</v>
      </c>
      <c r="K47" s="10">
        <v>110.142859259939</v>
      </c>
      <c r="L47" s="10">
        <v>117.544936752596</v>
      </c>
      <c r="M47" s="10">
        <v>116.45327472522401</v>
      </c>
      <c r="N47" s="35">
        <v>112.550273207413</v>
      </c>
      <c r="O47" s="26">
        <f t="shared" si="0"/>
        <v>110.36287433435106</v>
      </c>
      <c r="P47" s="26">
        <f t="shared" si="1"/>
        <v>9.7251112205174271E-3</v>
      </c>
      <c r="Q47" s="33">
        <f t="shared" si="2"/>
        <v>0.47432611602018732</v>
      </c>
    </row>
    <row r="48" spans="2:17" x14ac:dyDescent="0.25">
      <c r="B48" s="32" t="s">
        <v>85</v>
      </c>
      <c r="C48" s="29">
        <v>116.662520495664</v>
      </c>
      <c r="D48" s="10">
        <v>119.476133735676</v>
      </c>
      <c r="E48" s="10">
        <v>114.50542394320701</v>
      </c>
      <c r="F48" s="10">
        <v>103.126128176826</v>
      </c>
      <c r="G48" s="10">
        <v>109.614315971209</v>
      </c>
      <c r="H48" s="10">
        <v>106.687232607569</v>
      </c>
      <c r="I48" s="10">
        <v>120.792898030198</v>
      </c>
      <c r="J48" s="10">
        <v>104.478805957129</v>
      </c>
      <c r="K48" s="10">
        <v>109.098198616861</v>
      </c>
      <c r="L48" s="10">
        <v>113.495295013586</v>
      </c>
      <c r="M48" s="10">
        <v>116.45327472522401</v>
      </c>
      <c r="N48" s="35">
        <v>113.012128531456</v>
      </c>
      <c r="O48" s="26">
        <f t="shared" si="0"/>
        <v>110.88654392502741</v>
      </c>
      <c r="P48" s="26">
        <f t="shared" si="1"/>
        <v>0.47449796304675762</v>
      </c>
      <c r="Q48" s="33">
        <f t="shared" si="2"/>
        <v>1.2938509795545325</v>
      </c>
    </row>
    <row r="49" spans="2:17" x14ac:dyDescent="0.25">
      <c r="B49" s="32" t="s">
        <v>86</v>
      </c>
      <c r="C49" s="29">
        <v>117.881073205033</v>
      </c>
      <c r="D49" s="10">
        <v>120.374991623404</v>
      </c>
      <c r="E49" s="10">
        <v>114.50542394320701</v>
      </c>
      <c r="F49" s="10">
        <v>103.126128176826</v>
      </c>
      <c r="G49" s="10">
        <v>109.68909450393301</v>
      </c>
      <c r="H49" s="10">
        <v>106.687232607569</v>
      </c>
      <c r="I49" s="10">
        <v>120.09527660998501</v>
      </c>
      <c r="J49" s="10">
        <v>104.478805957129</v>
      </c>
      <c r="K49" s="10">
        <v>109.098198616861</v>
      </c>
      <c r="L49" s="10">
        <v>113.495295013586</v>
      </c>
      <c r="M49" s="10">
        <v>116.45327472522401</v>
      </c>
      <c r="N49" s="35">
        <v>113.12622394764</v>
      </c>
      <c r="O49" s="26">
        <f t="shared" si="0"/>
        <v>110.97286653380439</v>
      </c>
      <c r="P49" s="26">
        <f t="shared" si="1"/>
        <v>7.784768622182521E-2</v>
      </c>
      <c r="Q49" s="33">
        <f t="shared" si="2"/>
        <v>1.4039963089501653</v>
      </c>
    </row>
    <row r="50" spans="2:17" x14ac:dyDescent="0.25">
      <c r="B50" s="32" t="s">
        <v>87</v>
      </c>
      <c r="C50" s="29">
        <v>117.840650026482</v>
      </c>
      <c r="D50" s="10">
        <v>119.764144273407</v>
      </c>
      <c r="E50" s="10">
        <v>114.50542394320701</v>
      </c>
      <c r="F50" s="10">
        <v>103.126128176826</v>
      </c>
      <c r="G50" s="10">
        <v>109.64514467894701</v>
      </c>
      <c r="H50" s="10">
        <v>106.687232607569</v>
      </c>
      <c r="I50" s="10">
        <v>117.424108251975</v>
      </c>
      <c r="J50" s="10">
        <v>104.478805957129</v>
      </c>
      <c r="K50" s="10">
        <v>109.098198616861</v>
      </c>
      <c r="L50" s="10">
        <v>113.495295013586</v>
      </c>
      <c r="M50" s="10">
        <v>116.45327472522401</v>
      </c>
      <c r="N50" s="35">
        <v>113.42505270718701</v>
      </c>
      <c r="O50" s="26">
        <f t="shared" si="0"/>
        <v>110.49717574717823</v>
      </c>
      <c r="P50" s="26">
        <f t="shared" si="1"/>
        <v>-0.42865504107822228</v>
      </c>
      <c r="Q50" s="33">
        <f t="shared" si="2"/>
        <v>1.0322545053815197</v>
      </c>
    </row>
    <row r="51" spans="2:17" x14ac:dyDescent="0.25">
      <c r="B51" s="32" t="s">
        <v>88</v>
      </c>
      <c r="C51" s="29">
        <v>119.605252537163</v>
      </c>
      <c r="D51" s="10">
        <v>121.102896165793</v>
      </c>
      <c r="E51" s="10">
        <v>113.73366613111099</v>
      </c>
      <c r="F51" s="10">
        <v>103.126128349513</v>
      </c>
      <c r="G51" s="10">
        <v>107.59427430737701</v>
      </c>
      <c r="H51" s="10">
        <v>104.30182936998</v>
      </c>
      <c r="I51" s="10">
        <v>120.719928590636</v>
      </c>
      <c r="J51" s="10">
        <v>104.478806075298</v>
      </c>
      <c r="K51" s="10">
        <v>105.155611129094</v>
      </c>
      <c r="L51" s="10">
        <v>104.244046827624</v>
      </c>
      <c r="M51" s="10">
        <v>117.251554221105</v>
      </c>
      <c r="N51" s="35">
        <v>110.18158363233201</v>
      </c>
      <c r="O51" s="26">
        <f t="shared" si="0"/>
        <v>110.6906458827934</v>
      </c>
      <c r="P51" s="26">
        <f t="shared" si="1"/>
        <v>0.17509057069281037</v>
      </c>
      <c r="Q51" s="33">
        <f t="shared" si="2"/>
        <v>0.83677178145399933</v>
      </c>
    </row>
    <row r="52" spans="2:17" x14ac:dyDescent="0.25">
      <c r="B52" s="32" t="s">
        <v>89</v>
      </c>
      <c r="C52" s="29">
        <v>120.4940891</v>
      </c>
      <c r="D52" s="10">
        <v>119.1544926</v>
      </c>
      <c r="E52" s="10">
        <v>113.73366609999999</v>
      </c>
      <c r="F52" s="10">
        <v>103.1261283</v>
      </c>
      <c r="G52" s="10">
        <v>108.238102</v>
      </c>
      <c r="H52" s="10">
        <v>104.3018294</v>
      </c>
      <c r="I52" s="10">
        <v>122.7472918</v>
      </c>
      <c r="J52" s="10">
        <v>104.4788061</v>
      </c>
      <c r="K52" s="10">
        <v>104.3795786</v>
      </c>
      <c r="L52" s="10">
        <v>96.857911479999999</v>
      </c>
      <c r="M52" s="10">
        <v>117.2515542</v>
      </c>
      <c r="N52" s="35">
        <v>110.2193401</v>
      </c>
      <c r="O52" s="26">
        <f t="shared" si="0"/>
        <v>110.989436765539</v>
      </c>
      <c r="P52" s="26">
        <f t="shared" si="1"/>
        <v>0.26993327246637633</v>
      </c>
      <c r="Q52" s="33">
        <f t="shared" si="2"/>
        <v>1.1450666923052428</v>
      </c>
    </row>
    <row r="53" spans="2:17" x14ac:dyDescent="0.25">
      <c r="B53" s="32" t="s">
        <v>90</v>
      </c>
      <c r="C53" s="29">
        <v>120.88340615732</v>
      </c>
      <c r="D53" s="10">
        <v>119.998576972964</v>
      </c>
      <c r="E53" s="10">
        <v>113.671314121994</v>
      </c>
      <c r="F53" s="10">
        <v>103.126128349513</v>
      </c>
      <c r="G53" s="10">
        <v>107.930931854167</v>
      </c>
      <c r="H53" s="10">
        <v>104.30182936998</v>
      </c>
      <c r="I53" s="10">
        <v>122.823682656383</v>
      </c>
      <c r="J53" s="10">
        <v>104.478806075298</v>
      </c>
      <c r="K53" s="10">
        <v>104.09340399307101</v>
      </c>
      <c r="L53" s="10">
        <v>101.159794381186</v>
      </c>
      <c r="M53" s="10">
        <v>118.055315325678</v>
      </c>
      <c r="N53" s="35">
        <v>110.52880058347201</v>
      </c>
      <c r="O53" s="26">
        <f t="shared" si="0"/>
        <v>111.20862822361137</v>
      </c>
      <c r="P53" s="26">
        <f t="shared" si="1"/>
        <v>0.19748857590421598</v>
      </c>
      <c r="Q53" s="33">
        <f t="shared" si="2"/>
        <v>0.4409729035244056</v>
      </c>
    </row>
    <row r="54" spans="2:17" x14ac:dyDescent="0.25">
      <c r="B54" s="32" t="s">
        <v>91</v>
      </c>
      <c r="C54" s="29">
        <v>120.890000010802</v>
      </c>
      <c r="D54" s="10">
        <v>119.998576972964</v>
      </c>
      <c r="E54" s="10">
        <v>113.671314121994</v>
      </c>
      <c r="F54" s="10">
        <v>103.126128349513</v>
      </c>
      <c r="G54" s="10">
        <v>107.964672565491</v>
      </c>
      <c r="H54" s="10">
        <v>105.42941467786299</v>
      </c>
      <c r="I54" s="10">
        <v>124.00756042247799</v>
      </c>
      <c r="J54" s="10">
        <v>104.478806075298</v>
      </c>
      <c r="K54" s="10">
        <v>104.09340399307101</v>
      </c>
      <c r="L54" s="10">
        <v>101.159794381186</v>
      </c>
      <c r="M54" s="10">
        <v>112.374529176937</v>
      </c>
      <c r="N54" s="35">
        <v>110.00767506980399</v>
      </c>
      <c r="O54" s="26">
        <f t="shared" si="0"/>
        <v>111.29429404699195</v>
      </c>
      <c r="P54" s="26">
        <f t="shared" si="1"/>
        <v>7.7031633919922807E-2</v>
      </c>
      <c r="Q54" s="33">
        <f t="shared" si="2"/>
        <v>0.77965899379344616</v>
      </c>
    </row>
    <row r="55" spans="2:17" x14ac:dyDescent="0.25">
      <c r="B55" s="32" t="s">
        <v>92</v>
      </c>
      <c r="C55" s="29">
        <v>120.716215256756</v>
      </c>
      <c r="D55" s="10">
        <v>119.928609753204</v>
      </c>
      <c r="E55" s="10">
        <v>108.03403203767</v>
      </c>
      <c r="F55" s="10">
        <v>103.214373732037</v>
      </c>
      <c r="G55" s="10">
        <v>108.404566373888</v>
      </c>
      <c r="H55" s="10">
        <v>104.369179721081</v>
      </c>
      <c r="I55" s="10">
        <v>124.345069109017</v>
      </c>
      <c r="J55" s="10">
        <v>104.478806075298</v>
      </c>
      <c r="K55" s="10">
        <v>104.14880032236501</v>
      </c>
      <c r="L55" s="10">
        <v>101.159794381186</v>
      </c>
      <c r="M55" s="10">
        <v>114.305887454857</v>
      </c>
      <c r="N55" s="35">
        <v>111.16549604150499</v>
      </c>
      <c r="O55" s="26">
        <f t="shared" si="0"/>
        <v>111.19620602700716</v>
      </c>
      <c r="P55" s="26">
        <f t="shared" si="1"/>
        <v>-8.8133916320427136E-2</v>
      </c>
      <c r="Q55" s="33">
        <f t="shared" si="2"/>
        <v>0.5726689976706697</v>
      </c>
    </row>
    <row r="56" spans="2:17" x14ac:dyDescent="0.25">
      <c r="B56" s="32" t="s">
        <v>93</v>
      </c>
      <c r="C56" s="29">
        <v>120.32096101150999</v>
      </c>
      <c r="D56" s="10">
        <v>119.94429727526099</v>
      </c>
      <c r="E56" s="10">
        <v>107.969345887964</v>
      </c>
      <c r="F56" s="10">
        <v>103.187321151048</v>
      </c>
      <c r="G56" s="10">
        <v>108.899164542574</v>
      </c>
      <c r="H56" s="10">
        <v>104.369179721081</v>
      </c>
      <c r="I56" s="10">
        <v>123.912562761491</v>
      </c>
      <c r="J56" s="10">
        <v>104.478806075298</v>
      </c>
      <c r="K56" s="10">
        <v>104.842758255709</v>
      </c>
      <c r="L56" s="10">
        <v>101.159794381186</v>
      </c>
      <c r="M56" s="10">
        <v>114.305887454857</v>
      </c>
      <c r="N56" s="35">
        <v>111.173185621451</v>
      </c>
      <c r="O56" s="26">
        <f t="shared" si="0"/>
        <v>111.0760618112847</v>
      </c>
      <c r="P56" s="26">
        <f t="shared" si="1"/>
        <v>-0.10804704586169196</v>
      </c>
      <c r="Q56" s="33">
        <f t="shared" si="2"/>
        <v>0.36813135405366876</v>
      </c>
    </row>
    <row r="57" spans="2:17" x14ac:dyDescent="0.25">
      <c r="B57" s="32" t="s">
        <v>94</v>
      </c>
      <c r="C57" s="29">
        <v>120.47</v>
      </c>
      <c r="D57" s="10">
        <v>118.77</v>
      </c>
      <c r="E57" s="10">
        <v>108.15</v>
      </c>
      <c r="F57" s="10">
        <v>103.19</v>
      </c>
      <c r="G57" s="10">
        <v>109.36</v>
      </c>
      <c r="H57" s="10">
        <v>104.37</v>
      </c>
      <c r="I57" s="10">
        <v>122.27</v>
      </c>
      <c r="J57" s="10">
        <v>104.48</v>
      </c>
      <c r="K57" s="10">
        <v>104.69</v>
      </c>
      <c r="L57" s="10">
        <v>101.16</v>
      </c>
      <c r="M57" s="10">
        <v>118.77</v>
      </c>
      <c r="N57" s="35">
        <v>110.73</v>
      </c>
      <c r="O57" s="26">
        <f t="shared" si="0"/>
        <v>110.88695325793218</v>
      </c>
      <c r="P57" s="26">
        <f t="shared" si="1"/>
        <v>-0.17025140274942055</v>
      </c>
      <c r="Q57" s="33">
        <f t="shared" si="2"/>
        <v>0.22923323411319232</v>
      </c>
    </row>
    <row r="58" spans="2:17" x14ac:dyDescent="0.25">
      <c r="B58" s="32" t="s">
        <v>95</v>
      </c>
      <c r="C58" s="29">
        <v>120.08</v>
      </c>
      <c r="D58" s="10">
        <v>118.68</v>
      </c>
      <c r="E58" s="10">
        <v>108.15</v>
      </c>
      <c r="F58" s="10">
        <v>103.28</v>
      </c>
      <c r="G58" s="10">
        <v>108.9</v>
      </c>
      <c r="H58" s="10">
        <v>104.37</v>
      </c>
      <c r="I58" s="10">
        <v>121.81</v>
      </c>
      <c r="J58" s="10">
        <v>104.48</v>
      </c>
      <c r="K58" s="10">
        <v>104.43</v>
      </c>
      <c r="L58" s="10">
        <v>101.16</v>
      </c>
      <c r="M58" s="10">
        <v>113.4</v>
      </c>
      <c r="N58" s="35">
        <v>110.52</v>
      </c>
      <c r="O58" s="26">
        <f t="shared" si="0"/>
        <v>110.62063957561807</v>
      </c>
      <c r="P58" s="26">
        <f t="shared" si="1"/>
        <v>-0.24016683161511196</v>
      </c>
      <c r="Q58" s="33">
        <f t="shared" si="2"/>
        <v>0.24330937656179391</v>
      </c>
    </row>
    <row r="59" spans="2:17" x14ac:dyDescent="0.25">
      <c r="B59" s="32" t="s">
        <v>96</v>
      </c>
      <c r="C59" s="29">
        <v>119.94</v>
      </c>
      <c r="D59" s="10">
        <v>118.68</v>
      </c>
      <c r="E59" s="10">
        <v>108.15</v>
      </c>
      <c r="F59" s="10">
        <v>103.28</v>
      </c>
      <c r="G59" s="10">
        <v>108.7</v>
      </c>
      <c r="H59" s="10">
        <v>104.37</v>
      </c>
      <c r="I59" s="10">
        <v>120.71</v>
      </c>
      <c r="J59" s="10">
        <v>104.48</v>
      </c>
      <c r="K59" s="10">
        <v>104.43</v>
      </c>
      <c r="L59" s="10">
        <v>101.16</v>
      </c>
      <c r="M59" s="10">
        <v>113.4</v>
      </c>
      <c r="N59" s="35">
        <v>110.52</v>
      </c>
      <c r="O59" s="26">
        <f t="shared" si="0"/>
        <v>110.39174557101393</v>
      </c>
      <c r="P59" s="26">
        <f t="shared" si="1"/>
        <v>-0.20691799060488691</v>
      </c>
      <c r="Q59" s="33">
        <f t="shared" si="2"/>
        <v>2.6160279747153618E-2</v>
      </c>
    </row>
    <row r="60" spans="2:17" x14ac:dyDescent="0.25">
      <c r="B60" s="32" t="s">
        <v>97</v>
      </c>
      <c r="C60" s="29">
        <v>120.29</v>
      </c>
      <c r="D60" s="10">
        <v>119.74</v>
      </c>
      <c r="E60" s="10">
        <v>108.15</v>
      </c>
      <c r="F60" s="10">
        <v>103.28</v>
      </c>
      <c r="G60" s="10">
        <v>107.7</v>
      </c>
      <c r="H60" s="10">
        <v>104.37</v>
      </c>
      <c r="I60" s="10">
        <v>119.87</v>
      </c>
      <c r="J60" s="10">
        <v>104.48</v>
      </c>
      <c r="K60" s="10">
        <v>104.21</v>
      </c>
      <c r="L60" s="10">
        <v>101.16</v>
      </c>
      <c r="M60" s="10">
        <v>113.4</v>
      </c>
      <c r="N60" s="35">
        <v>112.34</v>
      </c>
      <c r="O60" s="26">
        <f t="shared" si="0"/>
        <v>110.37366129516566</v>
      </c>
      <c r="P60" s="26">
        <f t="shared" si="1"/>
        <v>-1.638190949397883E-2</v>
      </c>
      <c r="Q60" s="33">
        <f t="shared" si="2"/>
        <v>-0.46252918677717991</v>
      </c>
    </row>
    <row r="61" spans="2:17" x14ac:dyDescent="0.25">
      <c r="B61" s="32" t="s">
        <v>98</v>
      </c>
      <c r="C61" s="29">
        <v>120.71</v>
      </c>
      <c r="D61" s="10">
        <v>120.9</v>
      </c>
      <c r="E61" s="10">
        <v>110.52</v>
      </c>
      <c r="F61" s="10">
        <v>103.28</v>
      </c>
      <c r="G61" s="10">
        <v>109.68</v>
      </c>
      <c r="H61" s="10">
        <v>104.37</v>
      </c>
      <c r="I61" s="10">
        <v>137.80000000000001</v>
      </c>
      <c r="J61" s="10">
        <v>104.48</v>
      </c>
      <c r="K61" s="10">
        <v>105.38</v>
      </c>
      <c r="L61" s="10">
        <v>101.16</v>
      </c>
      <c r="M61" s="10">
        <v>113.4</v>
      </c>
      <c r="N61" s="35">
        <v>112.56</v>
      </c>
      <c r="O61" s="26">
        <f t="shared" si="0"/>
        <v>113.91596336703033</v>
      </c>
      <c r="P61" s="26">
        <f t="shared" si="1"/>
        <v>3.2093726259489594</v>
      </c>
      <c r="Q61" s="33">
        <f t="shared" si="2"/>
        <v>2.6520868795701649</v>
      </c>
    </row>
    <row r="62" spans="2:17" x14ac:dyDescent="0.25">
      <c r="B62" s="32" t="s">
        <v>99</v>
      </c>
      <c r="C62" s="29">
        <v>121.52</v>
      </c>
      <c r="D62" s="10">
        <v>122.13</v>
      </c>
      <c r="E62" s="10">
        <v>110.11</v>
      </c>
      <c r="F62" s="10">
        <v>103.28</v>
      </c>
      <c r="G62" s="10">
        <v>109.37</v>
      </c>
      <c r="H62" s="10">
        <v>104.37</v>
      </c>
      <c r="I62" s="10">
        <v>123.06</v>
      </c>
      <c r="J62" s="10">
        <v>104.48</v>
      </c>
      <c r="K62" s="10">
        <v>105.27</v>
      </c>
      <c r="L62" s="10">
        <v>101.16</v>
      </c>
      <c r="M62" s="10">
        <v>113.4</v>
      </c>
      <c r="N62" s="35">
        <v>111.25</v>
      </c>
      <c r="O62" s="26">
        <f t="shared" si="0"/>
        <v>111.27225803222903</v>
      </c>
      <c r="P62" s="26">
        <f t="shared" si="1"/>
        <v>-2.3207505398373698</v>
      </c>
      <c r="Q62" s="33">
        <f t="shared" si="2"/>
        <v>0.70144986042377955</v>
      </c>
    </row>
    <row r="63" spans="2:17" x14ac:dyDescent="0.25">
      <c r="B63" s="32" t="s">
        <v>100</v>
      </c>
      <c r="C63" s="29">
        <v>121.64</v>
      </c>
      <c r="D63" s="10">
        <v>124.58</v>
      </c>
      <c r="E63" s="10">
        <v>111.74</v>
      </c>
      <c r="F63" s="10">
        <v>103.28</v>
      </c>
      <c r="G63" s="10">
        <v>108.9</v>
      </c>
      <c r="H63" s="10">
        <v>104.37</v>
      </c>
      <c r="I63" s="10">
        <v>123.02</v>
      </c>
      <c r="J63" s="10">
        <v>104.48</v>
      </c>
      <c r="K63" s="10">
        <v>105.27</v>
      </c>
      <c r="L63" s="10">
        <v>101.16</v>
      </c>
      <c r="M63" s="10">
        <v>113.4</v>
      </c>
      <c r="N63" s="35">
        <v>110.72</v>
      </c>
      <c r="O63" s="26">
        <f t="shared" si="0"/>
        <v>111.32372235011512</v>
      </c>
      <c r="P63" s="26">
        <f t="shared" si="1"/>
        <v>4.6250807520397695E-2</v>
      </c>
      <c r="Q63" s="33">
        <f t="shared" si="2"/>
        <v>0.57193312250798323</v>
      </c>
    </row>
    <row r="64" spans="2:17" x14ac:dyDescent="0.25">
      <c r="B64" s="32" t="s">
        <v>101</v>
      </c>
      <c r="C64" s="29">
        <v>120.75</v>
      </c>
      <c r="D64" s="10">
        <v>124.74</v>
      </c>
      <c r="E64" s="10">
        <v>111.88</v>
      </c>
      <c r="F64" s="10">
        <v>103.28</v>
      </c>
      <c r="G64" s="10">
        <v>108.86</v>
      </c>
      <c r="H64" s="10">
        <v>104.37</v>
      </c>
      <c r="I64" s="10">
        <v>122.76</v>
      </c>
      <c r="J64" s="10">
        <v>104.48</v>
      </c>
      <c r="K64" s="10">
        <v>105.56</v>
      </c>
      <c r="L64" s="10">
        <v>101.16</v>
      </c>
      <c r="M64" s="10">
        <v>113.4</v>
      </c>
      <c r="N64" s="35">
        <v>111.03</v>
      </c>
      <c r="O64" s="26">
        <f t="shared" si="0"/>
        <v>111.16348513662297</v>
      </c>
      <c r="P64" s="26">
        <f t="shared" si="1"/>
        <v>-0.14393806648703628</v>
      </c>
      <c r="Q64" s="33">
        <f t="shared" si="2"/>
        <v>0.1568152575200831</v>
      </c>
    </row>
    <row r="65" spans="2:17" x14ac:dyDescent="0.25">
      <c r="B65" s="32" t="s">
        <v>102</v>
      </c>
      <c r="C65" s="29">
        <v>121.47</v>
      </c>
      <c r="D65" s="10">
        <v>124.56</v>
      </c>
      <c r="E65" s="10">
        <v>111.4</v>
      </c>
      <c r="F65" s="10">
        <v>103.23</v>
      </c>
      <c r="G65" s="10">
        <v>110.21</v>
      </c>
      <c r="H65" s="10">
        <v>108.94</v>
      </c>
      <c r="I65" s="10">
        <v>124.09</v>
      </c>
      <c r="J65" s="10">
        <v>104.48</v>
      </c>
      <c r="K65" s="10">
        <v>105.56</v>
      </c>
      <c r="L65" s="10">
        <v>102.17</v>
      </c>
      <c r="M65" s="10">
        <v>113.6</v>
      </c>
      <c r="N65" s="35">
        <v>111.62</v>
      </c>
      <c r="O65" s="26">
        <f t="shared" si="0"/>
        <v>111.68453608247422</v>
      </c>
      <c r="P65" s="26">
        <f t="shared" si="1"/>
        <v>0.46872491017250106</v>
      </c>
      <c r="Q65" s="33">
        <f t="shared" si="2"/>
        <v>0.42794148841214746</v>
      </c>
    </row>
    <row r="66" spans="2:17" x14ac:dyDescent="0.25">
      <c r="B66" s="32" t="s">
        <v>103</v>
      </c>
      <c r="C66" s="29">
        <v>121.62</v>
      </c>
      <c r="D66" s="10">
        <v>125.44</v>
      </c>
      <c r="E66" s="10">
        <v>111.69</v>
      </c>
      <c r="F66" s="10">
        <v>103.24</v>
      </c>
      <c r="G66" s="10">
        <v>111.74</v>
      </c>
      <c r="H66" s="10">
        <v>108.94</v>
      </c>
      <c r="I66" s="10">
        <v>126.39</v>
      </c>
      <c r="J66" s="10">
        <v>104.54</v>
      </c>
      <c r="K66" s="10">
        <v>104.25</v>
      </c>
      <c r="L66" s="10">
        <v>102.17</v>
      </c>
      <c r="M66" s="10">
        <v>113.6</v>
      </c>
      <c r="N66" s="35">
        <v>110.67</v>
      </c>
      <c r="O66" s="26">
        <f t="shared" si="0"/>
        <v>112.11379841857672</v>
      </c>
      <c r="P66" s="26">
        <f t="shared" si="1"/>
        <v>0.38435252646391871</v>
      </c>
      <c r="Q66" s="33">
        <f t="shared" si="2"/>
        <v>0.73633997016841657</v>
      </c>
    </row>
    <row r="67" spans="2:17" x14ac:dyDescent="0.25">
      <c r="B67" s="32" t="s">
        <v>104</v>
      </c>
      <c r="C67" s="29">
        <v>122.16</v>
      </c>
      <c r="D67" s="10">
        <v>125.77</v>
      </c>
      <c r="E67" s="10">
        <v>111.69</v>
      </c>
      <c r="F67" s="10">
        <v>103.24</v>
      </c>
      <c r="G67" s="10">
        <v>112.02</v>
      </c>
      <c r="H67" s="10">
        <v>108.94</v>
      </c>
      <c r="I67" s="10">
        <v>126.78</v>
      </c>
      <c r="J67" s="10">
        <v>104.54</v>
      </c>
      <c r="K67" s="10">
        <v>103.44</v>
      </c>
      <c r="L67" s="10">
        <v>102.17</v>
      </c>
      <c r="M67" s="10">
        <v>113.6</v>
      </c>
      <c r="N67" s="35">
        <v>111.34</v>
      </c>
      <c r="O67" s="26">
        <f t="shared" si="0"/>
        <v>112.30534881393253</v>
      </c>
      <c r="P67" s="26">
        <f t="shared" si="1"/>
        <v>0.17085354172075348</v>
      </c>
      <c r="Q67" s="33">
        <f t="shared" si="2"/>
        <v>0.99746459573987067</v>
      </c>
    </row>
    <row r="68" spans="2:17" x14ac:dyDescent="0.25">
      <c r="B68" s="32" t="s">
        <v>105</v>
      </c>
      <c r="C68" s="29">
        <v>115.31</v>
      </c>
      <c r="D68" s="10">
        <v>125.65</v>
      </c>
      <c r="E68" s="10">
        <v>111.06</v>
      </c>
      <c r="F68" s="10">
        <v>103.24</v>
      </c>
      <c r="G68" s="10">
        <v>109.17</v>
      </c>
      <c r="H68" s="10">
        <v>108.94</v>
      </c>
      <c r="I68" s="10">
        <v>131.65</v>
      </c>
      <c r="J68" s="10">
        <v>104.54</v>
      </c>
      <c r="K68" s="10">
        <v>103.35</v>
      </c>
      <c r="L68" s="10">
        <v>102.17</v>
      </c>
      <c r="M68" s="10">
        <v>113.52</v>
      </c>
      <c r="N68" s="35">
        <v>108.12</v>
      </c>
      <c r="O68" s="26">
        <f t="shared" si="0"/>
        <v>111.73516965268745</v>
      </c>
      <c r="P68" s="26">
        <f t="shared" si="1"/>
        <v>-0.50770436783892792</v>
      </c>
      <c r="Q68" s="33">
        <f t="shared" si="2"/>
        <v>0.59338423658065087</v>
      </c>
    </row>
    <row r="69" spans="2:17" x14ac:dyDescent="0.25">
      <c r="B69" s="32" t="s">
        <v>106</v>
      </c>
      <c r="C69" s="29">
        <v>110.47</v>
      </c>
      <c r="D69" s="10">
        <v>119.05</v>
      </c>
      <c r="E69" s="10">
        <v>117.2</v>
      </c>
      <c r="F69" s="10">
        <v>101.48</v>
      </c>
      <c r="G69" s="10">
        <v>110.95</v>
      </c>
      <c r="H69" s="10">
        <v>109.86</v>
      </c>
      <c r="I69" s="10">
        <v>113.44</v>
      </c>
      <c r="J69" s="10">
        <v>110.17</v>
      </c>
      <c r="K69" s="10">
        <v>105.57</v>
      </c>
      <c r="L69" s="10">
        <v>129.07</v>
      </c>
      <c r="M69" s="10">
        <v>110.84</v>
      </c>
      <c r="N69" s="35">
        <v>109.94</v>
      </c>
      <c r="O69" s="26">
        <f t="shared" si="0"/>
        <v>108.75731258132319</v>
      </c>
      <c r="P69" s="26">
        <f t="shared" si="1"/>
        <v>-2.6651027430490251</v>
      </c>
      <c r="Q69" s="33">
        <f t="shared" si="2"/>
        <v>-1.9205511685899301</v>
      </c>
    </row>
    <row r="70" spans="2:17" x14ac:dyDescent="0.25">
      <c r="B70" s="32" t="s">
        <v>107</v>
      </c>
      <c r="C70" s="29">
        <v>110.72</v>
      </c>
      <c r="D70" s="10">
        <v>120.17</v>
      </c>
      <c r="E70" s="10">
        <v>117.2</v>
      </c>
      <c r="F70" s="10">
        <v>101.24</v>
      </c>
      <c r="G70" s="10">
        <v>110.75</v>
      </c>
      <c r="H70" s="10">
        <v>107.99</v>
      </c>
      <c r="I70" s="10">
        <v>110.2</v>
      </c>
      <c r="J70" s="10">
        <v>110.17</v>
      </c>
      <c r="K70" s="10">
        <v>105.53</v>
      </c>
      <c r="L70" s="10">
        <v>129.07</v>
      </c>
      <c r="M70" s="10">
        <v>110.84</v>
      </c>
      <c r="N70" s="35">
        <v>109.42</v>
      </c>
      <c r="O70" s="26">
        <f t="shared" si="0"/>
        <v>108.0618276448804</v>
      </c>
      <c r="P70" s="26">
        <f t="shared" si="1"/>
        <v>-0.63948337811560707</v>
      </c>
      <c r="Q70" s="33">
        <f t="shared" si="2"/>
        <v>-2.3131415082702742</v>
      </c>
    </row>
    <row r="71" spans="2:17" x14ac:dyDescent="0.25">
      <c r="B71" s="32" t="s">
        <v>108</v>
      </c>
      <c r="C71" s="29">
        <v>110.59</v>
      </c>
      <c r="D71" s="10">
        <v>120.29</v>
      </c>
      <c r="E71" s="10">
        <v>117.24</v>
      </c>
      <c r="F71" s="10">
        <v>101.28</v>
      </c>
      <c r="G71" s="10">
        <v>110.47</v>
      </c>
      <c r="H71" s="10">
        <v>107.99</v>
      </c>
      <c r="I71" s="10">
        <v>109.7</v>
      </c>
      <c r="J71" s="10">
        <v>110.17</v>
      </c>
      <c r="K71" s="10">
        <v>105.52</v>
      </c>
      <c r="L71" s="10">
        <v>129.07</v>
      </c>
      <c r="M71" s="10">
        <v>110.84</v>
      </c>
      <c r="N71" s="35">
        <v>108.71</v>
      </c>
      <c r="O71" s="26">
        <f t="shared" si="0"/>
        <v>107.91192172955661</v>
      </c>
      <c r="P71" s="26">
        <f t="shared" si="1"/>
        <v>-0.13872235792310997</v>
      </c>
      <c r="Q71" s="33">
        <f t="shared" si="2"/>
        <v>-2.2463852062761984</v>
      </c>
    </row>
    <row r="72" spans="2:17" x14ac:dyDescent="0.25">
      <c r="B72" s="32" t="s">
        <v>109</v>
      </c>
      <c r="C72" s="29">
        <v>104.75</v>
      </c>
      <c r="D72" s="10">
        <v>119.23</v>
      </c>
      <c r="E72" s="10">
        <v>117.13</v>
      </c>
      <c r="F72" s="10">
        <v>101.25</v>
      </c>
      <c r="G72" s="10">
        <v>110.39</v>
      </c>
      <c r="H72" s="10">
        <v>107.3</v>
      </c>
      <c r="I72" s="10">
        <v>111.81</v>
      </c>
      <c r="J72" s="10">
        <v>110.17</v>
      </c>
      <c r="K72" s="10">
        <v>106.81</v>
      </c>
      <c r="L72" s="10">
        <v>129.07</v>
      </c>
      <c r="M72" s="10">
        <v>110.52</v>
      </c>
      <c r="N72" s="35">
        <v>106.65</v>
      </c>
      <c r="O72" s="26">
        <f t="shared" si="0"/>
        <v>107.20177059353421</v>
      </c>
      <c r="P72" s="26">
        <f t="shared" si="1"/>
        <v>-0.65808404172631507</v>
      </c>
      <c r="Q72" s="33">
        <f t="shared" si="2"/>
        <v>-2.8737750151723764</v>
      </c>
    </row>
    <row r="73" spans="2:17" x14ac:dyDescent="0.25">
      <c r="B73" s="32" t="s">
        <v>110</v>
      </c>
      <c r="C73" s="29">
        <v>104.46</v>
      </c>
      <c r="D73" s="10">
        <v>119.42</v>
      </c>
      <c r="E73" s="10">
        <v>117.52</v>
      </c>
      <c r="F73" s="10">
        <v>101.23</v>
      </c>
      <c r="G73" s="10">
        <v>110.16</v>
      </c>
      <c r="H73" s="10">
        <v>107.3</v>
      </c>
      <c r="I73" s="10">
        <v>109.08</v>
      </c>
      <c r="J73" s="10">
        <v>110.17</v>
      </c>
      <c r="K73" s="10">
        <v>107.15</v>
      </c>
      <c r="L73" s="10">
        <v>129.07</v>
      </c>
      <c r="M73" s="10">
        <v>110.52</v>
      </c>
      <c r="N73" s="35">
        <v>107.02</v>
      </c>
      <c r="O73" s="26">
        <f t="shared" si="0"/>
        <v>106.69629566609947</v>
      </c>
      <c r="P73" s="26">
        <f t="shared" si="1"/>
        <v>-0.47151733095089415</v>
      </c>
      <c r="Q73" s="33">
        <f t="shared" si="2"/>
        <v>-6.3377137738540856</v>
      </c>
    </row>
    <row r="74" spans="2:17" x14ac:dyDescent="0.25">
      <c r="B74" s="32" t="s">
        <v>111</v>
      </c>
      <c r="C74" s="29">
        <v>103.55</v>
      </c>
      <c r="D74" s="10">
        <v>121.48</v>
      </c>
      <c r="E74" s="10">
        <v>117.28</v>
      </c>
      <c r="F74" s="10">
        <v>101.34</v>
      </c>
      <c r="G74" s="10">
        <v>109.96</v>
      </c>
      <c r="H74" s="10">
        <v>107.18</v>
      </c>
      <c r="I74" s="10">
        <v>111.42</v>
      </c>
      <c r="J74" s="10">
        <v>110.45</v>
      </c>
      <c r="K74" s="10">
        <v>107.18</v>
      </c>
      <c r="L74" s="10">
        <v>129.07</v>
      </c>
      <c r="M74" s="10">
        <v>109.82</v>
      </c>
      <c r="N74" s="35">
        <v>105.95</v>
      </c>
      <c r="O74" s="26">
        <f t="shared" si="0"/>
        <v>106.93890201181065</v>
      </c>
      <c r="P74" s="26">
        <f t="shared" si="1"/>
        <v>0.22738028925615641</v>
      </c>
      <c r="Q74" s="33">
        <f t="shared" si="2"/>
        <v>-3.89437232339013</v>
      </c>
    </row>
    <row r="75" spans="2:17" x14ac:dyDescent="0.25">
      <c r="B75" s="32" t="s">
        <v>112</v>
      </c>
      <c r="C75" s="29">
        <v>103.07</v>
      </c>
      <c r="D75" s="10">
        <v>121.34</v>
      </c>
      <c r="E75" s="10">
        <v>115.96</v>
      </c>
      <c r="F75" s="10">
        <v>101.34</v>
      </c>
      <c r="G75" s="10">
        <v>109.66</v>
      </c>
      <c r="H75" s="10">
        <v>107.18</v>
      </c>
      <c r="I75" s="10">
        <v>111.12</v>
      </c>
      <c r="J75" s="10">
        <v>110.45</v>
      </c>
      <c r="K75" s="10">
        <v>106.72</v>
      </c>
      <c r="L75" s="10">
        <v>129.07</v>
      </c>
      <c r="M75" s="10">
        <v>109.82</v>
      </c>
      <c r="N75" s="35">
        <v>106.95</v>
      </c>
      <c r="O75" s="26">
        <f t="shared" ref="O75:O104" si="3">SUMPRODUCT(C75:N75, $C$8:$N$8)/SUM($C$8:$N$8)</f>
        <v>106.78278750875791</v>
      </c>
      <c r="P75" s="26">
        <f t="shared" ref="P75:P104" si="4">(O75-O74)/O74*100</f>
        <v>-0.14598476337030905</v>
      </c>
      <c r="Q75" s="33">
        <f t="shared" si="2"/>
        <v>-4.0790361169166536</v>
      </c>
    </row>
    <row r="76" spans="2:17" x14ac:dyDescent="0.25">
      <c r="B76" s="32" t="s">
        <v>113</v>
      </c>
      <c r="C76" s="29">
        <v>103.02</v>
      </c>
      <c r="D76" s="10">
        <v>121.06</v>
      </c>
      <c r="E76" s="10">
        <v>115.96</v>
      </c>
      <c r="F76" s="10">
        <v>101.28</v>
      </c>
      <c r="G76" s="10">
        <v>109.62</v>
      </c>
      <c r="H76" s="10">
        <v>107.14</v>
      </c>
      <c r="I76" s="10">
        <v>109.74</v>
      </c>
      <c r="J76" s="10">
        <v>110.45</v>
      </c>
      <c r="K76" s="10">
        <v>106.67</v>
      </c>
      <c r="L76" s="10">
        <v>129.08000000000001</v>
      </c>
      <c r="M76" s="10">
        <v>109.82</v>
      </c>
      <c r="N76" s="35">
        <v>107.34</v>
      </c>
      <c r="O76" s="26">
        <f t="shared" si="3"/>
        <v>106.52483735361828</v>
      </c>
      <c r="P76" s="26">
        <f t="shared" si="4"/>
        <v>-0.2415652945175914</v>
      </c>
      <c r="Q76" s="33">
        <f t="shared" si="2"/>
        <v>-4.172816080121688</v>
      </c>
    </row>
    <row r="77" spans="2:17" x14ac:dyDescent="0.25">
      <c r="B77" s="32" t="s">
        <v>114</v>
      </c>
      <c r="C77" s="29">
        <v>101.75</v>
      </c>
      <c r="D77" s="10">
        <v>120.08</v>
      </c>
      <c r="E77" s="10">
        <v>115.31</v>
      </c>
      <c r="F77" s="10">
        <v>101.18</v>
      </c>
      <c r="G77" s="10">
        <v>108.49</v>
      </c>
      <c r="H77" s="10">
        <v>106.9</v>
      </c>
      <c r="I77" s="10">
        <v>112.93</v>
      </c>
      <c r="J77" s="10">
        <v>110.44</v>
      </c>
      <c r="K77" s="10">
        <v>106.29</v>
      </c>
      <c r="L77" s="10">
        <v>122.55</v>
      </c>
      <c r="M77" s="10">
        <v>110.44</v>
      </c>
      <c r="N77" s="35">
        <v>105.73</v>
      </c>
      <c r="O77" s="26">
        <f t="shared" si="3"/>
        <v>106.49977379641678</v>
      </c>
      <c r="P77" s="26">
        <f t="shared" si="4"/>
        <v>-2.3528369368267653E-2</v>
      </c>
      <c r="Q77" s="33">
        <f t="shared" si="2"/>
        <v>-4.6423278171910258</v>
      </c>
    </row>
    <row r="78" spans="2:17" x14ac:dyDescent="0.25">
      <c r="B78" s="32" t="s">
        <v>115</v>
      </c>
      <c r="C78" s="29">
        <v>102</v>
      </c>
      <c r="D78" s="10">
        <v>120.46</v>
      </c>
      <c r="E78" s="10">
        <v>115.77</v>
      </c>
      <c r="F78" s="10">
        <v>101.18</v>
      </c>
      <c r="G78" s="10">
        <v>107.47</v>
      </c>
      <c r="H78" s="10">
        <v>106.9</v>
      </c>
      <c r="I78" s="10">
        <v>108.35</v>
      </c>
      <c r="J78" s="10">
        <v>110.32</v>
      </c>
      <c r="K78" s="10">
        <v>105.83</v>
      </c>
      <c r="L78" s="10">
        <v>122.55</v>
      </c>
      <c r="M78" s="10">
        <v>110.46</v>
      </c>
      <c r="N78" s="35">
        <v>105.55</v>
      </c>
      <c r="O78" s="26">
        <f t="shared" si="3"/>
        <v>105.66789110199181</v>
      </c>
      <c r="P78" s="26">
        <f t="shared" si="4"/>
        <v>-0.78111217026167168</v>
      </c>
      <c r="Q78" s="33">
        <f t="shared" si="2"/>
        <v>-5.7494326367563797</v>
      </c>
    </row>
    <row r="79" spans="2:17" x14ac:dyDescent="0.25">
      <c r="B79" s="32" t="s">
        <v>116</v>
      </c>
      <c r="C79" s="29">
        <v>101.92</v>
      </c>
      <c r="D79" s="10">
        <v>119.86</v>
      </c>
      <c r="E79" s="10">
        <v>115.77</v>
      </c>
      <c r="F79" s="10">
        <v>101.18</v>
      </c>
      <c r="G79" s="10">
        <v>107.52</v>
      </c>
      <c r="H79" s="10">
        <v>106.9</v>
      </c>
      <c r="I79" s="10">
        <v>111.33</v>
      </c>
      <c r="J79" s="10">
        <v>110.32</v>
      </c>
      <c r="K79" s="10">
        <v>105.86</v>
      </c>
      <c r="L79" s="10">
        <v>122.55</v>
      </c>
      <c r="M79" s="10">
        <v>110.46</v>
      </c>
      <c r="N79" s="35">
        <v>104.94</v>
      </c>
      <c r="O79" s="26">
        <f t="shared" si="3"/>
        <v>106.15631368231408</v>
      </c>
      <c r="P79" s="26">
        <f t="shared" si="4"/>
        <v>0.46222421515996187</v>
      </c>
      <c r="Q79" s="33">
        <f t="shared" si="2"/>
        <v>-5.4752825190954768</v>
      </c>
    </row>
    <row r="80" spans="2:17" x14ac:dyDescent="0.25">
      <c r="B80" s="32" t="s">
        <v>117</v>
      </c>
      <c r="C80" s="29">
        <v>101.96</v>
      </c>
      <c r="D80" s="10">
        <v>119.3</v>
      </c>
      <c r="E80" s="10">
        <v>115.77</v>
      </c>
      <c r="F80" s="10">
        <v>101.18</v>
      </c>
      <c r="G80" s="10">
        <v>107.34</v>
      </c>
      <c r="H80" s="10">
        <v>106.9</v>
      </c>
      <c r="I80" s="10">
        <v>112.2</v>
      </c>
      <c r="J80" s="10">
        <v>110.32</v>
      </c>
      <c r="K80" s="10">
        <v>105.87</v>
      </c>
      <c r="L80" s="10">
        <v>122.55</v>
      </c>
      <c r="M80" s="10">
        <v>110.46</v>
      </c>
      <c r="N80" s="35">
        <v>104.96</v>
      </c>
      <c r="O80" s="26">
        <f t="shared" si="3"/>
        <v>106.31308477629867</v>
      </c>
      <c r="P80" s="26">
        <f t="shared" si="4"/>
        <v>0.14767948183821175</v>
      </c>
      <c r="Q80" s="33">
        <f t="shared" si="2"/>
        <v>-4.8526215096308025</v>
      </c>
    </row>
    <row r="81" spans="2:17" x14ac:dyDescent="0.25">
      <c r="B81" s="32" t="s">
        <v>118</v>
      </c>
      <c r="C81" s="29">
        <v>99.02</v>
      </c>
      <c r="D81" s="10">
        <v>121.44</v>
      </c>
      <c r="E81" s="10">
        <v>116</v>
      </c>
      <c r="F81" s="10">
        <v>101.03</v>
      </c>
      <c r="G81" s="10">
        <v>106.79</v>
      </c>
      <c r="H81" s="10">
        <v>107</v>
      </c>
      <c r="I81" s="10">
        <v>108.47</v>
      </c>
      <c r="J81" s="10">
        <v>115.79</v>
      </c>
      <c r="K81" s="10">
        <v>105.85</v>
      </c>
      <c r="L81" s="10">
        <v>125.98</v>
      </c>
      <c r="M81" s="10">
        <v>110.46</v>
      </c>
      <c r="N81" s="35">
        <v>104.83</v>
      </c>
      <c r="O81" s="26">
        <f t="shared" si="3"/>
        <v>105.65652387148434</v>
      </c>
      <c r="P81" s="26">
        <f t="shared" si="4"/>
        <v>-0.61757299790128961</v>
      </c>
      <c r="Q81" s="33">
        <f t="shared" si="2"/>
        <v>-2.8511082484869603</v>
      </c>
    </row>
    <row r="82" spans="2:17" x14ac:dyDescent="0.25">
      <c r="B82" s="32" t="s">
        <v>119</v>
      </c>
      <c r="C82" s="29">
        <v>99.65</v>
      </c>
      <c r="D82" s="10">
        <v>120.51</v>
      </c>
      <c r="E82" s="10">
        <v>115.69</v>
      </c>
      <c r="F82" s="10">
        <v>101.03</v>
      </c>
      <c r="G82" s="10">
        <v>106.73</v>
      </c>
      <c r="H82" s="10">
        <v>107.03</v>
      </c>
      <c r="I82" s="10">
        <v>107.71</v>
      </c>
      <c r="J82" s="10">
        <v>115.79</v>
      </c>
      <c r="K82" s="10">
        <v>105.53</v>
      </c>
      <c r="L82" s="10">
        <v>125.98</v>
      </c>
      <c r="M82" s="10">
        <v>110.46</v>
      </c>
      <c r="N82" s="35">
        <v>105.76</v>
      </c>
      <c r="O82" s="26">
        <f t="shared" si="3"/>
        <v>105.65122410169151</v>
      </c>
      <c r="P82" s="26">
        <f t="shared" si="4"/>
        <v>-5.0160364912951701E-3</v>
      </c>
      <c r="Q82" s="33">
        <f t="shared" si="2"/>
        <v>-2.230763254449815</v>
      </c>
    </row>
    <row r="83" spans="2:17" x14ac:dyDescent="0.25">
      <c r="B83" s="32" t="s">
        <v>120</v>
      </c>
      <c r="C83" s="29">
        <v>99.37</v>
      </c>
      <c r="D83" s="10">
        <v>121.21</v>
      </c>
      <c r="E83" s="10">
        <v>115.82</v>
      </c>
      <c r="F83" s="10">
        <v>100.86</v>
      </c>
      <c r="G83" s="10">
        <v>106.74</v>
      </c>
      <c r="H83" s="10">
        <v>107.03</v>
      </c>
      <c r="I83" s="10">
        <v>109.53</v>
      </c>
      <c r="J83" s="10">
        <v>115.79</v>
      </c>
      <c r="K83" s="10">
        <v>105.57</v>
      </c>
      <c r="L83" s="10">
        <v>125.98</v>
      </c>
      <c r="M83" s="10">
        <v>110.46</v>
      </c>
      <c r="N83" s="35">
        <v>105.88</v>
      </c>
      <c r="O83" s="26">
        <f t="shared" si="3"/>
        <v>105.89654589130215</v>
      </c>
      <c r="P83" s="26">
        <f t="shared" si="4"/>
        <v>0.23219966611509865</v>
      </c>
      <c r="Q83" s="33">
        <f t="shared" si="2"/>
        <v>-1.8676118504360337</v>
      </c>
    </row>
    <row r="84" spans="2:17" x14ac:dyDescent="0.25">
      <c r="B84" s="32" t="s">
        <v>121</v>
      </c>
      <c r="C84" s="29">
        <v>99.93</v>
      </c>
      <c r="D84" s="10">
        <v>122.21</v>
      </c>
      <c r="E84" s="10">
        <v>115.82</v>
      </c>
      <c r="F84" s="10">
        <v>100.77</v>
      </c>
      <c r="G84" s="10">
        <v>108.8</v>
      </c>
      <c r="H84" s="10">
        <v>107.1</v>
      </c>
      <c r="I84" s="10">
        <v>108.46</v>
      </c>
      <c r="J84" s="10">
        <v>115.79</v>
      </c>
      <c r="K84" s="10">
        <v>105.42</v>
      </c>
      <c r="L84" s="10">
        <v>125.98</v>
      </c>
      <c r="M84" s="10">
        <v>110.46</v>
      </c>
      <c r="N84" s="35">
        <v>105.86</v>
      </c>
      <c r="O84" s="26">
        <f t="shared" si="3"/>
        <v>105.8371003903513</v>
      </c>
      <c r="P84" s="26">
        <f t="shared" si="4"/>
        <v>-5.6135448470506201E-2</v>
      </c>
      <c r="Q84" s="33">
        <f t="shared" si="2"/>
        <v>-1.2729922235680124</v>
      </c>
    </row>
    <row r="85" spans="2:17" x14ac:dyDescent="0.25">
      <c r="B85" s="32" t="s">
        <v>122</v>
      </c>
      <c r="C85" s="29">
        <v>99.61</v>
      </c>
      <c r="D85" s="10">
        <v>122.13</v>
      </c>
      <c r="E85" s="10">
        <v>115.9</v>
      </c>
      <c r="F85" s="10">
        <v>100.67</v>
      </c>
      <c r="G85" s="10">
        <v>108.49</v>
      </c>
      <c r="H85" s="10">
        <v>106.7</v>
      </c>
      <c r="I85" s="10">
        <v>110.87</v>
      </c>
      <c r="J85" s="10">
        <v>115.79</v>
      </c>
      <c r="K85" s="10">
        <v>105.42</v>
      </c>
      <c r="L85" s="10">
        <v>125.98</v>
      </c>
      <c r="M85" s="10">
        <v>110.46</v>
      </c>
      <c r="N85" s="35">
        <v>106.28</v>
      </c>
      <c r="O85" s="26">
        <f t="shared" si="3"/>
        <v>106.19891001901712</v>
      </c>
      <c r="P85" s="26">
        <f t="shared" si="4"/>
        <v>0.34185519759270439</v>
      </c>
      <c r="Q85" s="33">
        <f t="shared" si="2"/>
        <v>-0.46616955535072752</v>
      </c>
    </row>
    <row r="86" spans="2:17" x14ac:dyDescent="0.25">
      <c r="B86" s="32" t="s">
        <v>123</v>
      </c>
      <c r="C86" s="29">
        <v>99.48</v>
      </c>
      <c r="D86" s="10">
        <v>123.06</v>
      </c>
      <c r="E86" s="10">
        <v>115.9</v>
      </c>
      <c r="F86" s="10">
        <v>100.68</v>
      </c>
      <c r="G86" s="10">
        <v>108.49</v>
      </c>
      <c r="H86" s="10">
        <v>106.7</v>
      </c>
      <c r="I86" s="10">
        <v>110.65</v>
      </c>
      <c r="J86" s="10">
        <v>117.27</v>
      </c>
      <c r="K86" s="10">
        <v>105.12</v>
      </c>
      <c r="L86" s="10">
        <v>125.98</v>
      </c>
      <c r="M86" s="10">
        <v>110.46</v>
      </c>
      <c r="N86" s="35">
        <v>106.54</v>
      </c>
      <c r="O86" s="26">
        <f t="shared" si="3"/>
        <v>106.27729856871184</v>
      </c>
      <c r="P86" s="26">
        <f t="shared" si="4"/>
        <v>7.381295126351578E-2</v>
      </c>
      <c r="Q86" s="33">
        <f t="shared" ref="Q86:Q104" si="5">(O86-O74)/O74*100</f>
        <v>-0.61867424356549194</v>
      </c>
    </row>
    <row r="87" spans="2:17" x14ac:dyDescent="0.25">
      <c r="B87" s="32" t="s">
        <v>124</v>
      </c>
      <c r="C87" s="29">
        <v>93.5</v>
      </c>
      <c r="D87" s="10">
        <v>111.6</v>
      </c>
      <c r="E87" s="10">
        <v>115.9</v>
      </c>
      <c r="F87" s="10">
        <v>100.72</v>
      </c>
      <c r="G87" s="10">
        <v>106.17</v>
      </c>
      <c r="H87" s="10">
        <v>106.7</v>
      </c>
      <c r="I87" s="10">
        <v>116.22</v>
      </c>
      <c r="J87" s="10">
        <v>117.27</v>
      </c>
      <c r="K87" s="10">
        <v>105.09</v>
      </c>
      <c r="L87" s="10">
        <v>125.98</v>
      </c>
      <c r="M87" s="10">
        <v>110.46</v>
      </c>
      <c r="N87" s="35">
        <v>104.71</v>
      </c>
      <c r="O87" s="26">
        <f t="shared" si="3"/>
        <v>106.07780202181962</v>
      </c>
      <c r="P87" s="26">
        <f t="shared" si="4"/>
        <v>-0.18771322716980718</v>
      </c>
      <c r="Q87" s="33">
        <f t="shared" si="5"/>
        <v>-0.66020517293619441</v>
      </c>
    </row>
    <row r="88" spans="2:17" x14ac:dyDescent="0.25">
      <c r="B88" s="32" t="s">
        <v>125</v>
      </c>
      <c r="C88" s="29">
        <v>99.42</v>
      </c>
      <c r="D88" s="10">
        <v>122.59</v>
      </c>
      <c r="E88" s="10">
        <v>116.76</v>
      </c>
      <c r="F88" s="10">
        <v>100.8</v>
      </c>
      <c r="G88" s="10">
        <v>109.36</v>
      </c>
      <c r="H88" s="10">
        <v>109.5</v>
      </c>
      <c r="I88" s="10">
        <v>112.4</v>
      </c>
      <c r="J88" s="10">
        <v>116.98</v>
      </c>
      <c r="K88" s="10">
        <v>106.18</v>
      </c>
      <c r="L88" s="10">
        <v>125.98</v>
      </c>
      <c r="M88" s="10">
        <v>117.62</v>
      </c>
      <c r="N88" s="35">
        <v>106.6</v>
      </c>
      <c r="O88" s="26">
        <f t="shared" si="3"/>
        <v>106.90272545290763</v>
      </c>
      <c r="P88" s="26">
        <f t="shared" si="4"/>
        <v>0.77765886487573299</v>
      </c>
      <c r="Q88" s="33">
        <f t="shared" si="5"/>
        <v>0.3547417754179889</v>
      </c>
    </row>
    <row r="89" spans="2:17" x14ac:dyDescent="0.25">
      <c r="B89" s="32" t="s">
        <v>126</v>
      </c>
      <c r="C89" s="29">
        <v>99.24</v>
      </c>
      <c r="D89" s="10">
        <v>122.43</v>
      </c>
      <c r="E89" s="10">
        <v>116.85</v>
      </c>
      <c r="F89" s="10">
        <v>100.78</v>
      </c>
      <c r="G89" s="10">
        <v>109.22</v>
      </c>
      <c r="H89" s="10">
        <v>109.21</v>
      </c>
      <c r="I89" s="10">
        <v>111.55</v>
      </c>
      <c r="J89" s="10">
        <v>116.98</v>
      </c>
      <c r="K89" s="10">
        <v>106.18</v>
      </c>
      <c r="L89" s="10">
        <v>133.04</v>
      </c>
      <c r="M89" s="10">
        <v>116.04</v>
      </c>
      <c r="N89" s="35">
        <v>107.03</v>
      </c>
      <c r="O89" s="26">
        <f t="shared" si="3"/>
        <v>106.90070363326994</v>
      </c>
      <c r="P89" s="26">
        <f t="shared" si="4"/>
        <v>-1.8912704321844989E-3</v>
      </c>
      <c r="Q89" s="33">
        <f t="shared" si="5"/>
        <v>0.37646074030126758</v>
      </c>
    </row>
    <row r="90" spans="2:17" x14ac:dyDescent="0.25">
      <c r="B90" s="32" t="s">
        <v>127</v>
      </c>
      <c r="C90" s="29">
        <v>97.94</v>
      </c>
      <c r="D90" s="10">
        <v>122.93</v>
      </c>
      <c r="E90" s="10">
        <v>116.77</v>
      </c>
      <c r="F90" s="10">
        <v>100.82</v>
      </c>
      <c r="G90" s="10">
        <v>108.85</v>
      </c>
      <c r="H90" s="10">
        <v>108.82</v>
      </c>
      <c r="I90" s="10">
        <v>112.25</v>
      </c>
      <c r="J90" s="10">
        <v>117.03</v>
      </c>
      <c r="K90" s="10">
        <v>106.83</v>
      </c>
      <c r="L90" s="10">
        <v>133.04</v>
      </c>
      <c r="M90" s="10">
        <v>116.52</v>
      </c>
      <c r="N90" s="35">
        <v>107.71</v>
      </c>
      <c r="O90" s="26">
        <f t="shared" si="3"/>
        <v>106.8785076568912</v>
      </c>
      <c r="P90" s="26">
        <f t="shared" si="4"/>
        <v>-2.0763171451971346E-2</v>
      </c>
      <c r="Q90" s="33">
        <f t="shared" si="5"/>
        <v>1.1456806247139806</v>
      </c>
    </row>
    <row r="91" spans="2:17" x14ac:dyDescent="0.25">
      <c r="B91" s="32" t="s">
        <v>128</v>
      </c>
      <c r="C91" s="29">
        <v>97.04</v>
      </c>
      <c r="D91" s="10">
        <v>121.75</v>
      </c>
      <c r="E91" s="10">
        <v>116.77</v>
      </c>
      <c r="F91" s="10">
        <v>100.85</v>
      </c>
      <c r="G91" s="10">
        <v>109.33</v>
      </c>
      <c r="H91" s="10">
        <v>108.82</v>
      </c>
      <c r="I91" s="10">
        <v>112.81</v>
      </c>
      <c r="J91" s="10">
        <v>106.62</v>
      </c>
      <c r="K91" s="10">
        <v>106</v>
      </c>
      <c r="L91" s="10">
        <v>129.54</v>
      </c>
      <c r="M91" s="10">
        <v>116.52</v>
      </c>
      <c r="N91" s="35">
        <v>107.46</v>
      </c>
      <c r="O91" s="26">
        <f t="shared" si="3"/>
        <v>105.85091582424184</v>
      </c>
      <c r="P91" s="26">
        <f t="shared" si="4"/>
        <v>-0.96145787883585576</v>
      </c>
      <c r="Q91" s="33">
        <f t="shared" si="5"/>
        <v>-0.28768694718072163</v>
      </c>
    </row>
    <row r="92" spans="2:17" x14ac:dyDescent="0.25">
      <c r="B92" s="32" t="s">
        <v>129</v>
      </c>
      <c r="C92" s="29">
        <v>96.67</v>
      </c>
      <c r="D92" s="10">
        <v>122.25</v>
      </c>
      <c r="E92" s="10">
        <v>116.77</v>
      </c>
      <c r="F92" s="10">
        <v>100.88</v>
      </c>
      <c r="G92" s="10">
        <v>107.57</v>
      </c>
      <c r="H92" s="10">
        <v>108.82</v>
      </c>
      <c r="I92" s="10">
        <v>115.6</v>
      </c>
      <c r="J92" s="10">
        <v>106.62</v>
      </c>
      <c r="K92" s="10">
        <v>107</v>
      </c>
      <c r="L92" s="10">
        <v>129.54</v>
      </c>
      <c r="M92" s="10">
        <v>116.52</v>
      </c>
      <c r="N92" s="35">
        <v>107.22</v>
      </c>
      <c r="O92" s="26">
        <f t="shared" si="3"/>
        <v>106.25573716344711</v>
      </c>
      <c r="P92" s="26">
        <f t="shared" si="4"/>
        <v>0.38244481500514188</v>
      </c>
      <c r="Q92" s="33">
        <f t="shared" si="5"/>
        <v>-5.394219627078585E-2</v>
      </c>
    </row>
    <row r="93" spans="2:17" x14ac:dyDescent="0.25">
      <c r="B93" s="32" t="s">
        <v>130</v>
      </c>
      <c r="C93" s="29">
        <v>96.4</v>
      </c>
      <c r="D93" s="10">
        <v>125.37</v>
      </c>
      <c r="E93" s="10">
        <v>116.94</v>
      </c>
      <c r="F93" s="10">
        <v>100.85</v>
      </c>
      <c r="G93" s="10">
        <v>108.44</v>
      </c>
      <c r="H93" s="10">
        <v>108.82</v>
      </c>
      <c r="I93" s="10">
        <v>115.48</v>
      </c>
      <c r="J93" s="10">
        <v>106.62</v>
      </c>
      <c r="K93" s="10">
        <v>108.82</v>
      </c>
      <c r="L93" s="10">
        <v>129.54</v>
      </c>
      <c r="M93" s="10">
        <v>116.52</v>
      </c>
      <c r="N93" s="35">
        <v>106.75</v>
      </c>
      <c r="O93" s="26">
        <f t="shared" si="3"/>
        <v>106.24724752277049</v>
      </c>
      <c r="P93" s="26">
        <f t="shared" si="4"/>
        <v>-7.9898186236811962E-3</v>
      </c>
      <c r="Q93" s="33">
        <f t="shared" si="5"/>
        <v>0.5590981319853785</v>
      </c>
    </row>
    <row r="94" spans="2:17" x14ac:dyDescent="0.25">
      <c r="B94" s="32" t="s">
        <v>131</v>
      </c>
      <c r="C94" s="29">
        <v>97.14</v>
      </c>
      <c r="D94" s="10">
        <v>124.82</v>
      </c>
      <c r="E94" s="10">
        <v>116.94</v>
      </c>
      <c r="F94" s="10">
        <v>100.92</v>
      </c>
      <c r="G94" s="10">
        <v>108.45</v>
      </c>
      <c r="H94" s="10">
        <v>108.82</v>
      </c>
      <c r="I94" s="10">
        <v>113.28</v>
      </c>
      <c r="J94" s="10">
        <v>106.62</v>
      </c>
      <c r="K94" s="10">
        <v>108.45</v>
      </c>
      <c r="L94" s="10">
        <v>129.54</v>
      </c>
      <c r="M94" s="10">
        <v>116.52</v>
      </c>
      <c r="N94" s="35">
        <v>106.97</v>
      </c>
      <c r="O94" s="26">
        <f t="shared" si="3"/>
        <v>105.99569312381146</v>
      </c>
      <c r="P94" s="26">
        <f t="shared" si="4"/>
        <v>-0.23676321488245397</v>
      </c>
      <c r="Q94" s="33">
        <f t="shared" si="5"/>
        <v>0.3260435693469993</v>
      </c>
    </row>
    <row r="95" spans="2:17" x14ac:dyDescent="0.25">
      <c r="B95" s="32" t="s">
        <v>132</v>
      </c>
      <c r="C95" s="29">
        <v>96.83</v>
      </c>
      <c r="D95" s="10">
        <v>123.48</v>
      </c>
      <c r="E95" s="10">
        <v>116.73</v>
      </c>
      <c r="F95" s="10">
        <v>100.95</v>
      </c>
      <c r="G95" s="10">
        <v>109.23</v>
      </c>
      <c r="H95" s="10">
        <v>109.17</v>
      </c>
      <c r="I95" s="10">
        <v>114.08</v>
      </c>
      <c r="J95" s="10">
        <v>106.62</v>
      </c>
      <c r="K95" s="10">
        <v>109.89</v>
      </c>
      <c r="L95" s="10">
        <v>129.54</v>
      </c>
      <c r="M95" s="10">
        <v>116.52</v>
      </c>
      <c r="N95" s="35">
        <v>107.32</v>
      </c>
      <c r="O95" s="26">
        <f t="shared" si="3"/>
        <v>106.17454909418478</v>
      </c>
      <c r="P95" s="26">
        <f t="shared" si="4"/>
        <v>0.16873890353677087</v>
      </c>
      <c r="Q95" s="33">
        <f t="shared" si="5"/>
        <v>0.26252339067601604</v>
      </c>
    </row>
    <row r="96" spans="2:17" x14ac:dyDescent="0.25">
      <c r="B96" s="32" t="s">
        <v>133</v>
      </c>
      <c r="C96" s="29">
        <v>97.24</v>
      </c>
      <c r="D96" s="10">
        <v>122.79</v>
      </c>
      <c r="E96" s="10">
        <v>116.73</v>
      </c>
      <c r="F96" s="10">
        <v>100.95</v>
      </c>
      <c r="G96" s="10">
        <v>108.86</v>
      </c>
      <c r="H96" s="10">
        <v>108.8</v>
      </c>
      <c r="I96" s="10">
        <v>115.51</v>
      </c>
      <c r="J96" s="10">
        <v>106.62</v>
      </c>
      <c r="K96" s="10">
        <v>107.1</v>
      </c>
      <c r="L96" s="10">
        <v>129.54</v>
      </c>
      <c r="M96" s="10">
        <v>116.51</v>
      </c>
      <c r="N96" s="35">
        <v>106.62</v>
      </c>
      <c r="O96" s="26">
        <f t="shared" si="3"/>
        <v>106.36586427785009</v>
      </c>
      <c r="P96" s="26">
        <f t="shared" si="4"/>
        <v>0.18018930647456677</v>
      </c>
      <c r="Q96" s="33">
        <f t="shared" si="5"/>
        <v>0.49960163831831766</v>
      </c>
    </row>
    <row r="97" spans="2:17" x14ac:dyDescent="0.25">
      <c r="B97" s="32" t="s">
        <v>134</v>
      </c>
      <c r="C97" s="29">
        <v>97.94</v>
      </c>
      <c r="D97" s="10">
        <v>122.43</v>
      </c>
      <c r="E97" s="10">
        <v>117.19</v>
      </c>
      <c r="F97" s="10">
        <v>100.92</v>
      </c>
      <c r="G97" s="10">
        <v>109.15</v>
      </c>
      <c r="H97" s="10">
        <v>109.71</v>
      </c>
      <c r="I97" s="10">
        <v>116.18</v>
      </c>
      <c r="J97" s="10">
        <v>106.62</v>
      </c>
      <c r="K97" s="10">
        <v>106.64</v>
      </c>
      <c r="L97" s="10">
        <v>129.54</v>
      </c>
      <c r="M97" s="10">
        <v>116.51</v>
      </c>
      <c r="N97" s="35">
        <v>106.76</v>
      </c>
      <c r="O97" s="26">
        <f t="shared" si="3"/>
        <v>106.6366219597638</v>
      </c>
      <c r="P97" s="26">
        <f t="shared" si="4"/>
        <v>0.25455317244114256</v>
      </c>
      <c r="Q97" s="33">
        <f t="shared" si="5"/>
        <v>0.41216236651421312</v>
      </c>
    </row>
    <row r="98" spans="2:17" x14ac:dyDescent="0.25">
      <c r="B98" s="32" t="s">
        <v>135</v>
      </c>
      <c r="C98" s="29">
        <v>98.28</v>
      </c>
      <c r="D98" s="10">
        <v>123.23</v>
      </c>
      <c r="E98" s="10">
        <v>118.3</v>
      </c>
      <c r="F98" s="10">
        <v>101</v>
      </c>
      <c r="G98" s="10">
        <v>109.52</v>
      </c>
      <c r="H98" s="10">
        <v>108.89</v>
      </c>
      <c r="I98" s="10">
        <v>114.75</v>
      </c>
      <c r="J98" s="10">
        <v>106.62</v>
      </c>
      <c r="K98" s="10">
        <v>106.77</v>
      </c>
      <c r="L98" s="10">
        <v>129.54</v>
      </c>
      <c r="M98" s="10">
        <v>116.52</v>
      </c>
      <c r="N98" s="35">
        <v>106.7</v>
      </c>
      <c r="O98" s="26">
        <f t="shared" si="3"/>
        <v>106.51322990691624</v>
      </c>
      <c r="P98" s="26">
        <f t="shared" si="4"/>
        <v>-0.11571264222353367</v>
      </c>
      <c r="Q98" s="33">
        <f t="shared" si="5"/>
        <v>0.22199598727272646</v>
      </c>
    </row>
    <row r="99" spans="2:17" x14ac:dyDescent="0.25">
      <c r="B99" s="32" t="s">
        <v>136</v>
      </c>
      <c r="C99" s="29">
        <v>98.06</v>
      </c>
      <c r="D99" s="10">
        <v>123.14</v>
      </c>
      <c r="E99" s="10">
        <v>119.42</v>
      </c>
      <c r="F99" s="10">
        <v>100.94</v>
      </c>
      <c r="G99" s="10">
        <v>109.48</v>
      </c>
      <c r="H99" s="10">
        <v>108.89</v>
      </c>
      <c r="I99" s="10">
        <v>115.95</v>
      </c>
      <c r="J99" s="10">
        <v>107.01</v>
      </c>
      <c r="K99" s="10">
        <v>106.8</v>
      </c>
      <c r="L99" s="10">
        <v>129.54</v>
      </c>
      <c r="M99" s="10">
        <v>116.52</v>
      </c>
      <c r="N99" s="35">
        <v>107.14</v>
      </c>
      <c r="O99" s="26">
        <f t="shared" si="3"/>
        <v>106.78660194174759</v>
      </c>
      <c r="P99" s="26">
        <f t="shared" si="4"/>
        <v>0.25665547375688313</v>
      </c>
      <c r="Q99" s="33">
        <f t="shared" si="5"/>
        <v>0.66818873168410209</v>
      </c>
    </row>
    <row r="100" spans="2:17" x14ac:dyDescent="0.25">
      <c r="B100" s="32" t="s">
        <v>137</v>
      </c>
      <c r="C100" s="29">
        <v>99.23</v>
      </c>
      <c r="D100" s="10">
        <v>122.46</v>
      </c>
      <c r="E100" s="10">
        <v>119.42</v>
      </c>
      <c r="F100" s="10">
        <v>100.84</v>
      </c>
      <c r="G100" s="10">
        <v>109.9</v>
      </c>
      <c r="H100" s="10">
        <v>108.89</v>
      </c>
      <c r="I100" s="10">
        <v>119.08</v>
      </c>
      <c r="J100" s="10">
        <v>107.01</v>
      </c>
      <c r="K100" s="10">
        <v>106.61</v>
      </c>
      <c r="L100" s="10">
        <v>129.54</v>
      </c>
      <c r="M100" s="10">
        <v>116.52</v>
      </c>
      <c r="N100" s="35">
        <v>107.01</v>
      </c>
      <c r="O100" s="26">
        <f t="shared" si="3"/>
        <v>107.51008607746975</v>
      </c>
      <c r="P100" s="26">
        <f t="shared" si="4"/>
        <v>0.67750459567654608</v>
      </c>
      <c r="Q100" s="33">
        <f t="shared" si="5"/>
        <v>0.56814325545860045</v>
      </c>
    </row>
    <row r="101" spans="2:17" x14ac:dyDescent="0.25">
      <c r="B101" s="32" t="s">
        <v>138</v>
      </c>
      <c r="C101" s="29">
        <v>98.71</v>
      </c>
      <c r="D101" s="10">
        <v>122.55</v>
      </c>
      <c r="E101" s="10">
        <v>119.42</v>
      </c>
      <c r="F101" s="10">
        <v>100.94</v>
      </c>
      <c r="G101" s="10">
        <v>110</v>
      </c>
      <c r="H101" s="10">
        <v>108.89</v>
      </c>
      <c r="I101" s="10">
        <v>118.46</v>
      </c>
      <c r="J101" s="10">
        <v>107.01</v>
      </c>
      <c r="K101" s="10">
        <v>106.59</v>
      </c>
      <c r="L101" s="10">
        <v>131.26</v>
      </c>
      <c r="M101" s="10">
        <v>117.6</v>
      </c>
      <c r="N101" s="35">
        <v>107.57</v>
      </c>
      <c r="O101" s="26">
        <f t="shared" si="3"/>
        <v>107.4558662796517</v>
      </c>
      <c r="P101" s="26">
        <f t="shared" si="4"/>
        <v>-5.0432289468152668E-2</v>
      </c>
      <c r="Q101" s="33">
        <f t="shared" si="5"/>
        <v>0.51932553062165299</v>
      </c>
    </row>
    <row r="102" spans="2:17" x14ac:dyDescent="0.25">
      <c r="B102" s="32" t="s">
        <v>139</v>
      </c>
      <c r="C102" s="29">
        <v>99.52</v>
      </c>
      <c r="D102" s="10">
        <v>121.39</v>
      </c>
      <c r="E102" s="10">
        <v>119.44</v>
      </c>
      <c r="F102" s="10">
        <v>100.95</v>
      </c>
      <c r="G102" s="10">
        <v>110.42</v>
      </c>
      <c r="H102" s="10">
        <v>108.89</v>
      </c>
      <c r="I102" s="10">
        <v>115.56</v>
      </c>
      <c r="J102" s="10">
        <v>106.9</v>
      </c>
      <c r="K102" s="10">
        <v>106.57</v>
      </c>
      <c r="L102" s="10">
        <v>130.6</v>
      </c>
      <c r="M102" s="10">
        <v>117.6</v>
      </c>
      <c r="N102" s="35">
        <v>106.38</v>
      </c>
      <c r="O102" s="26">
        <f t="shared" si="3"/>
        <v>106.97530677609852</v>
      </c>
      <c r="P102" s="26">
        <f t="shared" si="4"/>
        <v>-0.44721569905037534</v>
      </c>
      <c r="Q102" s="33">
        <f t="shared" si="5"/>
        <v>9.0569302780751565E-2</v>
      </c>
    </row>
    <row r="103" spans="2:17" x14ac:dyDescent="0.25">
      <c r="B103" s="32" t="s">
        <v>140</v>
      </c>
      <c r="C103" s="29">
        <v>99.45</v>
      </c>
      <c r="D103" s="10">
        <v>121.39</v>
      </c>
      <c r="E103" s="10">
        <v>119.21</v>
      </c>
      <c r="F103" s="10">
        <v>100.97</v>
      </c>
      <c r="G103" s="10">
        <v>110</v>
      </c>
      <c r="H103" s="10">
        <v>108.89</v>
      </c>
      <c r="I103" s="10">
        <v>121.23</v>
      </c>
      <c r="J103" s="10">
        <v>106.9</v>
      </c>
      <c r="K103" s="10">
        <v>105.66</v>
      </c>
      <c r="L103" s="10">
        <v>130.6</v>
      </c>
      <c r="M103" s="10">
        <v>117.6</v>
      </c>
      <c r="N103" s="35">
        <v>106.58</v>
      </c>
      <c r="O103" s="26">
        <f t="shared" si="3"/>
        <v>107.96108797918127</v>
      </c>
      <c r="P103" s="26">
        <f t="shared" si="4"/>
        <v>0.92150350654848956</v>
      </c>
      <c r="Q103" s="33">
        <f t="shared" si="5"/>
        <v>1.9935322604513215</v>
      </c>
    </row>
    <row r="104" spans="2:17" x14ac:dyDescent="0.25">
      <c r="B104" s="32" t="s">
        <v>141</v>
      </c>
      <c r="C104" s="29">
        <v>100.09</v>
      </c>
      <c r="D104" s="10">
        <v>121.74</v>
      </c>
      <c r="E104" s="10">
        <v>119.21</v>
      </c>
      <c r="F104" s="10">
        <v>100.92</v>
      </c>
      <c r="G104" s="10">
        <v>108.97</v>
      </c>
      <c r="H104" s="10">
        <v>108.89</v>
      </c>
      <c r="I104" s="10">
        <v>115.52</v>
      </c>
      <c r="J104" s="10">
        <v>106.9</v>
      </c>
      <c r="K104" s="10">
        <v>105.6</v>
      </c>
      <c r="L104" s="10">
        <v>130.6</v>
      </c>
      <c r="M104" s="10">
        <v>117.6</v>
      </c>
      <c r="N104" s="35">
        <v>106.77</v>
      </c>
      <c r="O104" s="26">
        <f t="shared" si="3"/>
        <v>106.99169052146932</v>
      </c>
      <c r="P104" s="26">
        <f t="shared" si="4"/>
        <v>-0.89791375379514815</v>
      </c>
      <c r="Q104" s="33">
        <f t="shared" si="5"/>
        <v>0.69262458448727338</v>
      </c>
    </row>
    <row r="105" spans="2:17" x14ac:dyDescent="0.25">
      <c r="B105" s="32" t="s">
        <v>142</v>
      </c>
      <c r="C105" s="29">
        <v>99.92</v>
      </c>
      <c r="D105" s="10">
        <v>121.18</v>
      </c>
      <c r="E105" s="10">
        <v>118.2</v>
      </c>
      <c r="F105" s="10">
        <v>100.92</v>
      </c>
      <c r="G105" s="10">
        <v>109.85</v>
      </c>
      <c r="H105" s="10">
        <v>108.86</v>
      </c>
      <c r="I105" s="10">
        <v>107.51</v>
      </c>
      <c r="J105" s="10">
        <v>106.9</v>
      </c>
      <c r="K105" s="10">
        <v>106.22</v>
      </c>
      <c r="L105" s="10">
        <v>127.04</v>
      </c>
      <c r="M105" s="10">
        <v>117.01</v>
      </c>
      <c r="N105" s="35">
        <v>107.02</v>
      </c>
      <c r="O105" s="26">
        <f t="shared" ref="O105:O143" si="6">SUMPRODUCT(C105:N105, $C$8:$N$8)/SUM($C$8:$N$8)</f>
        <v>105.41053247923135</v>
      </c>
      <c r="P105" s="26">
        <f t="shared" ref="P105:P143" si="7">(O105-O104)/O104*100</f>
        <v>-1.4778325630070241</v>
      </c>
      <c r="Q105" s="33">
        <f t="shared" ref="Q105:Q143" si="8">(O105-O93)/O93*100</f>
        <v>-0.78751691271797164</v>
      </c>
    </row>
    <row r="106" spans="2:17" x14ac:dyDescent="0.25">
      <c r="B106" s="32" t="s">
        <v>143</v>
      </c>
      <c r="C106" s="29">
        <v>100.33</v>
      </c>
      <c r="D106" s="10">
        <v>122.1</v>
      </c>
      <c r="E106" s="10">
        <v>118.92</v>
      </c>
      <c r="F106" s="10">
        <v>101.13</v>
      </c>
      <c r="G106" s="10">
        <v>109.33</v>
      </c>
      <c r="H106" s="10">
        <v>107.38</v>
      </c>
      <c r="I106" s="10">
        <v>107.29</v>
      </c>
      <c r="J106" s="10">
        <v>106.9</v>
      </c>
      <c r="K106" s="10">
        <v>106.13</v>
      </c>
      <c r="L106" s="10">
        <v>127.04</v>
      </c>
      <c r="M106" s="10">
        <v>117.01</v>
      </c>
      <c r="N106" s="35">
        <v>107.35</v>
      </c>
      <c r="O106" s="26">
        <f t="shared" si="6"/>
        <v>105.51749474527078</v>
      </c>
      <c r="P106" s="26">
        <f t="shared" si="7"/>
        <v>0.10147208587576956</v>
      </c>
      <c r="Q106" s="33">
        <f t="shared" si="8"/>
        <v>-0.45114887638133389</v>
      </c>
    </row>
    <row r="107" spans="2:17" x14ac:dyDescent="0.25">
      <c r="B107" s="32" t="s">
        <v>144</v>
      </c>
      <c r="C107" s="29">
        <v>100.5</v>
      </c>
      <c r="D107" s="10">
        <v>119.25</v>
      </c>
      <c r="E107" s="10">
        <v>118.93</v>
      </c>
      <c r="F107" s="10">
        <v>101.33</v>
      </c>
      <c r="G107" s="10">
        <v>109.12</v>
      </c>
      <c r="H107" s="10">
        <v>107.38</v>
      </c>
      <c r="I107" s="10">
        <v>109.95</v>
      </c>
      <c r="J107" s="10">
        <v>106.9</v>
      </c>
      <c r="K107" s="10">
        <v>106.05</v>
      </c>
      <c r="L107" s="10">
        <v>127.04</v>
      </c>
      <c r="M107" s="10">
        <v>117.01</v>
      </c>
      <c r="N107" s="35">
        <v>107.48</v>
      </c>
      <c r="O107" s="26">
        <f t="shared" si="6"/>
        <v>106.07975477930141</v>
      </c>
      <c r="P107" s="26">
        <f t="shared" si="7"/>
        <v>0.53285953707295475</v>
      </c>
      <c r="Q107" s="33">
        <f t="shared" si="8"/>
        <v>-8.9281579900361355E-2</v>
      </c>
    </row>
    <row r="108" spans="2:17" x14ac:dyDescent="0.25">
      <c r="B108" s="32" t="s">
        <v>145</v>
      </c>
      <c r="C108" s="29">
        <v>100.07</v>
      </c>
      <c r="D108" s="10">
        <v>119.75</v>
      </c>
      <c r="E108" s="10">
        <v>119.3</v>
      </c>
      <c r="F108" s="10">
        <v>99.07</v>
      </c>
      <c r="G108" s="10">
        <v>108.03</v>
      </c>
      <c r="H108" s="10">
        <v>107.38</v>
      </c>
      <c r="I108" s="10">
        <v>110.31</v>
      </c>
      <c r="J108" s="10">
        <v>106.9</v>
      </c>
      <c r="K108" s="10">
        <v>105.75</v>
      </c>
      <c r="L108" s="10">
        <v>127.04</v>
      </c>
      <c r="M108" s="10">
        <v>117.01</v>
      </c>
      <c r="N108" s="35">
        <v>108.74</v>
      </c>
      <c r="O108" s="26">
        <f t="shared" si="6"/>
        <v>105.37935842258035</v>
      </c>
      <c r="P108" s="26">
        <f t="shared" si="7"/>
        <v>-0.66025450207556569</v>
      </c>
      <c r="Q108" s="33">
        <f t="shared" si="8"/>
        <v>-0.9274647105699052</v>
      </c>
    </row>
    <row r="109" spans="2:17" x14ac:dyDescent="0.25">
      <c r="B109" s="32" t="s">
        <v>146</v>
      </c>
      <c r="C109" s="29">
        <v>100.17</v>
      </c>
      <c r="D109" s="10">
        <v>119.89</v>
      </c>
      <c r="E109" s="10">
        <v>119.3</v>
      </c>
      <c r="F109" s="10">
        <v>99.29</v>
      </c>
      <c r="G109" s="10">
        <v>108.69</v>
      </c>
      <c r="H109" s="10">
        <v>107.38</v>
      </c>
      <c r="I109" s="10">
        <v>110.86</v>
      </c>
      <c r="J109" s="10">
        <v>106.9</v>
      </c>
      <c r="K109" s="10">
        <v>105.77</v>
      </c>
      <c r="L109" s="10">
        <v>127.04</v>
      </c>
      <c r="M109" s="10">
        <v>117.01</v>
      </c>
      <c r="N109" s="35">
        <v>108.71</v>
      </c>
      <c r="O109" s="26">
        <f t="shared" si="6"/>
        <v>105.59022520268245</v>
      </c>
      <c r="P109" s="26">
        <f t="shared" si="7"/>
        <v>0.2001025468920585</v>
      </c>
      <c r="Q109" s="33">
        <f t="shared" si="8"/>
        <v>-0.98127335417299777</v>
      </c>
    </row>
    <row r="110" spans="2:17" x14ac:dyDescent="0.25">
      <c r="B110" s="32" t="s">
        <v>147</v>
      </c>
      <c r="C110" s="29">
        <v>100.14</v>
      </c>
      <c r="D110" s="10">
        <v>119.95</v>
      </c>
      <c r="E110" s="10">
        <v>119.3</v>
      </c>
      <c r="F110" s="10">
        <v>99.36</v>
      </c>
      <c r="G110" s="10">
        <v>108.7</v>
      </c>
      <c r="H110" s="10">
        <v>107.38</v>
      </c>
      <c r="I110" s="10">
        <v>110.67</v>
      </c>
      <c r="J110" s="10">
        <v>106.9</v>
      </c>
      <c r="K110" s="10">
        <v>105.73</v>
      </c>
      <c r="L110" s="10">
        <v>127.04</v>
      </c>
      <c r="M110" s="10">
        <v>117.01</v>
      </c>
      <c r="N110" s="35">
        <v>108.77</v>
      </c>
      <c r="O110" s="26">
        <f t="shared" si="6"/>
        <v>105.57743268942049</v>
      </c>
      <c r="P110" s="26">
        <f t="shared" si="7"/>
        <v>-1.2115243847052277E-2</v>
      </c>
      <c r="Q110" s="33">
        <f t="shared" si="8"/>
        <v>-0.87857369297086962</v>
      </c>
    </row>
    <row r="111" spans="2:17" x14ac:dyDescent="0.25">
      <c r="B111" s="32" t="s">
        <v>148</v>
      </c>
      <c r="C111" s="29">
        <v>100.26</v>
      </c>
      <c r="D111" s="10">
        <v>121.69</v>
      </c>
      <c r="E111" s="10">
        <v>119.3</v>
      </c>
      <c r="F111" s="10">
        <v>99.38</v>
      </c>
      <c r="G111" s="10">
        <v>108.91</v>
      </c>
      <c r="H111" s="10">
        <v>107.38</v>
      </c>
      <c r="I111" s="10">
        <v>111.58</v>
      </c>
      <c r="J111" s="10">
        <v>106.9</v>
      </c>
      <c r="K111" s="10">
        <v>103.06</v>
      </c>
      <c r="L111" s="10">
        <v>125.13</v>
      </c>
      <c r="M111" s="10">
        <v>116.36</v>
      </c>
      <c r="N111" s="35">
        <v>108.69</v>
      </c>
      <c r="O111" s="26">
        <f t="shared" si="6"/>
        <v>105.64477129416473</v>
      </c>
      <c r="P111" s="26">
        <f t="shared" si="7"/>
        <v>6.3781248538527985E-2</v>
      </c>
      <c r="Q111" s="33">
        <f t="shared" si="8"/>
        <v>-1.0692639589803001</v>
      </c>
    </row>
    <row r="112" spans="2:17" x14ac:dyDescent="0.25">
      <c r="B112" s="32" t="s">
        <v>149</v>
      </c>
      <c r="C112" s="29">
        <v>100.61</v>
      </c>
      <c r="D112" s="10">
        <v>121.51</v>
      </c>
      <c r="E112" s="10">
        <v>119.3</v>
      </c>
      <c r="F112" s="10">
        <v>99.38</v>
      </c>
      <c r="G112" s="10">
        <v>108.74</v>
      </c>
      <c r="H112" s="10">
        <v>107.38</v>
      </c>
      <c r="I112" s="10">
        <v>111.81</v>
      </c>
      <c r="J112" s="10">
        <v>106.9</v>
      </c>
      <c r="K112" s="10">
        <v>103.1</v>
      </c>
      <c r="L112" s="10">
        <v>123.4</v>
      </c>
      <c r="M112" s="10">
        <v>116.21</v>
      </c>
      <c r="N112" s="35">
        <v>108.5</v>
      </c>
      <c r="O112" s="26">
        <f t="shared" si="6"/>
        <v>105.67359423481136</v>
      </c>
      <c r="P112" s="26">
        <f t="shared" si="7"/>
        <v>2.7282884229431141E-2</v>
      </c>
      <c r="Q112" s="33">
        <f t="shared" si="8"/>
        <v>-1.7082042342846309</v>
      </c>
    </row>
    <row r="113" spans="2:17" x14ac:dyDescent="0.25">
      <c r="B113" s="32" t="s">
        <v>150</v>
      </c>
      <c r="C113" s="29">
        <v>100.79</v>
      </c>
      <c r="D113" s="10">
        <v>121.51</v>
      </c>
      <c r="E113" s="10">
        <v>119.3</v>
      </c>
      <c r="F113" s="10">
        <v>99.38</v>
      </c>
      <c r="G113" s="10">
        <v>108.71</v>
      </c>
      <c r="H113" s="10">
        <v>107.38</v>
      </c>
      <c r="I113" s="10">
        <v>108.53</v>
      </c>
      <c r="J113" s="10">
        <v>106.9</v>
      </c>
      <c r="K113" s="10">
        <v>103.22</v>
      </c>
      <c r="L113" s="10">
        <v>123.4</v>
      </c>
      <c r="M113" s="10">
        <v>116.21</v>
      </c>
      <c r="N113" s="35">
        <v>108.27</v>
      </c>
      <c r="O113" s="26">
        <f t="shared" si="6"/>
        <v>105.09712040836756</v>
      </c>
      <c r="P113" s="26">
        <f t="shared" si="7"/>
        <v>-0.54552306147820817</v>
      </c>
      <c r="Q113" s="33">
        <f t="shared" si="8"/>
        <v>-2.1950833890683588</v>
      </c>
    </row>
    <row r="114" spans="2:17" x14ac:dyDescent="0.25">
      <c r="B114" s="32" t="s">
        <v>151</v>
      </c>
      <c r="C114" s="29">
        <v>101.33</v>
      </c>
      <c r="D114" s="10">
        <v>122.19</v>
      </c>
      <c r="E114" s="10">
        <v>120.32</v>
      </c>
      <c r="F114" s="10">
        <v>99.55</v>
      </c>
      <c r="G114" s="10">
        <v>109.73</v>
      </c>
      <c r="H114" s="10">
        <v>107.5</v>
      </c>
      <c r="I114" s="10">
        <v>107.3</v>
      </c>
      <c r="J114" s="10">
        <v>106.9</v>
      </c>
      <c r="K114" s="10">
        <v>103.69</v>
      </c>
      <c r="L114" s="10">
        <v>121.13</v>
      </c>
      <c r="M114" s="10">
        <v>116.21</v>
      </c>
      <c r="N114" s="35">
        <v>107.86</v>
      </c>
      <c r="O114" s="26">
        <f t="shared" si="6"/>
        <v>105.02970473426085</v>
      </c>
      <c r="P114" s="26">
        <f t="shared" si="7"/>
        <v>-6.4146071600021462E-2</v>
      </c>
      <c r="Q114" s="33">
        <f t="shared" si="8"/>
        <v>-1.8187393899321627</v>
      </c>
    </row>
    <row r="115" spans="2:17" x14ac:dyDescent="0.25">
      <c r="B115" s="32" t="s">
        <v>152</v>
      </c>
      <c r="C115" s="29">
        <v>101.26</v>
      </c>
      <c r="D115" s="10">
        <v>123.9</v>
      </c>
      <c r="E115" s="10">
        <v>120.32</v>
      </c>
      <c r="F115" s="10">
        <v>99.45</v>
      </c>
      <c r="G115" s="10">
        <v>110.18</v>
      </c>
      <c r="H115" s="10">
        <v>107.5</v>
      </c>
      <c r="I115" s="10">
        <v>112.33</v>
      </c>
      <c r="J115" s="10">
        <v>106.9</v>
      </c>
      <c r="K115" s="10">
        <v>103.73</v>
      </c>
      <c r="L115" s="10">
        <v>121.13</v>
      </c>
      <c r="M115" s="10">
        <v>116.21</v>
      </c>
      <c r="N115" s="35">
        <v>108.15</v>
      </c>
      <c r="O115" s="26">
        <f t="shared" si="6"/>
        <v>105.93735361825644</v>
      </c>
      <c r="P115" s="26">
        <f t="shared" si="7"/>
        <v>0.86418302926021173</v>
      </c>
      <c r="Q115" s="33">
        <f t="shared" si="8"/>
        <v>-1.8745034889932584</v>
      </c>
    </row>
    <row r="116" spans="2:17" x14ac:dyDescent="0.25">
      <c r="B116" s="32" t="s">
        <v>153</v>
      </c>
      <c r="C116" s="29">
        <v>101.89</v>
      </c>
      <c r="D116" s="10">
        <v>124</v>
      </c>
      <c r="E116" s="10">
        <v>120.32</v>
      </c>
      <c r="F116" s="10">
        <v>99.45</v>
      </c>
      <c r="G116" s="10">
        <v>110.4</v>
      </c>
      <c r="H116" s="10">
        <v>107.5</v>
      </c>
      <c r="I116" s="10">
        <v>112.39</v>
      </c>
      <c r="J116" s="10">
        <v>106.47</v>
      </c>
      <c r="K116" s="10">
        <v>103.73</v>
      </c>
      <c r="L116" s="10">
        <v>121.13</v>
      </c>
      <c r="M116" s="10">
        <v>116.21</v>
      </c>
      <c r="N116" s="35">
        <v>107.98</v>
      </c>
      <c r="O116" s="26">
        <f t="shared" si="6"/>
        <v>106.01286357721951</v>
      </c>
      <c r="P116" s="26">
        <f t="shared" si="7"/>
        <v>7.1277935859306418E-2</v>
      </c>
      <c r="Q116" s="33">
        <f t="shared" si="8"/>
        <v>-0.91486258370074347</v>
      </c>
    </row>
    <row r="117" spans="2:17" x14ac:dyDescent="0.25">
      <c r="B117" s="32" t="s">
        <v>154</v>
      </c>
      <c r="C117" s="29">
        <v>101.5931394</v>
      </c>
      <c r="D117" s="10">
        <v>124.1373251</v>
      </c>
      <c r="E117" s="10">
        <v>120.8850473</v>
      </c>
      <c r="F117" s="10">
        <v>99.424089300000006</v>
      </c>
      <c r="G117" s="10">
        <v>109.1254905</v>
      </c>
      <c r="H117" s="10">
        <v>107.4952292</v>
      </c>
      <c r="I117" s="10">
        <v>109.7692998</v>
      </c>
      <c r="J117" s="10">
        <v>106.9070048</v>
      </c>
      <c r="K117" s="10">
        <v>106.7502945</v>
      </c>
      <c r="L117" s="10">
        <v>121.1293637</v>
      </c>
      <c r="M117" s="10">
        <v>116.2232489</v>
      </c>
      <c r="N117" s="35">
        <v>107.93356199999999</v>
      </c>
      <c r="O117" s="26">
        <f t="shared" si="6"/>
        <v>105.57217075021521</v>
      </c>
      <c r="P117" s="26">
        <f t="shared" si="7"/>
        <v>-0.41569750324053711</v>
      </c>
      <c r="Q117" s="33">
        <f t="shared" si="8"/>
        <v>0.15334167011793107</v>
      </c>
    </row>
    <row r="118" spans="2:17" x14ac:dyDescent="0.25">
      <c r="B118" s="32" t="s">
        <v>155</v>
      </c>
      <c r="C118" s="29">
        <v>101.7374047</v>
      </c>
      <c r="D118" s="10">
        <v>124.1373251</v>
      </c>
      <c r="E118" s="10">
        <v>120.8850473</v>
      </c>
      <c r="F118" s="10">
        <v>99.200914229999995</v>
      </c>
      <c r="G118" s="10">
        <v>108.9394248</v>
      </c>
      <c r="H118" s="10">
        <v>107.4952292</v>
      </c>
      <c r="I118" s="10">
        <v>106.0148769</v>
      </c>
      <c r="J118" s="10">
        <v>106.9070048</v>
      </c>
      <c r="K118" s="10">
        <v>106.7502945</v>
      </c>
      <c r="L118" s="10">
        <v>121.1293637</v>
      </c>
      <c r="M118" s="10">
        <v>116.2232489</v>
      </c>
      <c r="N118" s="35">
        <v>107.9096591</v>
      </c>
      <c r="O118" s="26">
        <f t="shared" si="6"/>
        <v>104.83454206511361</v>
      </c>
      <c r="P118" s="26">
        <f t="shared" si="7"/>
        <v>-0.69869614298907834</v>
      </c>
      <c r="Q118" s="33">
        <f t="shared" si="8"/>
        <v>-0.64724118195365055</v>
      </c>
    </row>
    <row r="119" spans="2:17" x14ac:dyDescent="0.25">
      <c r="B119" s="32" t="s">
        <v>156</v>
      </c>
      <c r="C119" s="29">
        <v>102.1590793</v>
      </c>
      <c r="D119" s="10">
        <v>124.1373251</v>
      </c>
      <c r="E119" s="10">
        <v>121.0587554</v>
      </c>
      <c r="F119" s="10">
        <v>99.317433789999995</v>
      </c>
      <c r="G119" s="10">
        <v>109.35576330000001</v>
      </c>
      <c r="H119" s="10">
        <v>107.4952292</v>
      </c>
      <c r="I119" s="10">
        <v>110.35556630000001</v>
      </c>
      <c r="J119" s="10">
        <v>106.9064861</v>
      </c>
      <c r="K119" s="10">
        <v>106.7505876</v>
      </c>
      <c r="L119" s="10">
        <v>121.1293637</v>
      </c>
      <c r="M119" s="10">
        <v>116.2232489</v>
      </c>
      <c r="N119" s="35">
        <v>107.9985434</v>
      </c>
      <c r="O119" s="26">
        <f t="shared" si="6"/>
        <v>105.75569995063059</v>
      </c>
      <c r="P119" s="26">
        <f t="shared" si="7"/>
        <v>0.87867783592247428</v>
      </c>
      <c r="Q119" s="33">
        <f t="shared" si="8"/>
        <v>-0.30548225657668582</v>
      </c>
    </row>
    <row r="120" spans="2:17" x14ac:dyDescent="0.25">
      <c r="B120" s="32" t="s">
        <v>157</v>
      </c>
      <c r="C120" s="29">
        <v>101.5290124</v>
      </c>
      <c r="D120" s="10">
        <v>125.0895986</v>
      </c>
      <c r="E120" s="10">
        <v>121.8838648</v>
      </c>
      <c r="F120" s="10">
        <v>99.249189830000006</v>
      </c>
      <c r="G120" s="10">
        <v>110.9856307</v>
      </c>
      <c r="H120" s="10">
        <v>107.4952292</v>
      </c>
      <c r="I120" s="10">
        <v>108.8766954</v>
      </c>
      <c r="J120" s="10">
        <v>106.9064861</v>
      </c>
      <c r="K120" s="10">
        <v>108.6127197</v>
      </c>
      <c r="L120" s="10">
        <v>121.1293637</v>
      </c>
      <c r="M120" s="10">
        <v>116.2353054</v>
      </c>
      <c r="N120" s="35">
        <v>108.1722169</v>
      </c>
      <c r="O120" s="26">
        <f t="shared" si="6"/>
        <v>105.51922115348313</v>
      </c>
      <c r="P120" s="26">
        <f t="shared" si="7"/>
        <v>-0.22360855940422106</v>
      </c>
      <c r="Q120" s="33">
        <f t="shared" si="8"/>
        <v>0.13272308068333047</v>
      </c>
    </row>
    <row r="121" spans="2:17" x14ac:dyDescent="0.25">
      <c r="B121" s="32" t="s">
        <v>158</v>
      </c>
      <c r="C121" s="29">
        <v>101.5530357</v>
      </c>
      <c r="D121" s="10">
        <v>123.60545860000001</v>
      </c>
      <c r="E121" s="10">
        <v>121.03665789999999</v>
      </c>
      <c r="F121" s="10">
        <v>99.387806769999997</v>
      </c>
      <c r="G121" s="10">
        <v>111.06414719999999</v>
      </c>
      <c r="H121" s="10">
        <v>107.4952292</v>
      </c>
      <c r="I121" s="10">
        <v>108.4461175</v>
      </c>
      <c r="J121" s="10">
        <v>106.9064861</v>
      </c>
      <c r="K121" s="10">
        <v>108.6127197</v>
      </c>
      <c r="L121" s="10">
        <v>121.1293637</v>
      </c>
      <c r="M121" s="10">
        <v>116.2353054</v>
      </c>
      <c r="N121" s="35">
        <v>108.36701890000001</v>
      </c>
      <c r="O121" s="26">
        <f t="shared" si="6"/>
        <v>105.4590948638925</v>
      </c>
      <c r="P121" s="26">
        <f t="shared" si="7"/>
        <v>-5.6981362194827613E-2</v>
      </c>
      <c r="Q121" s="33">
        <f t="shared" si="8"/>
        <v>-0.12418795256685655</v>
      </c>
    </row>
    <row r="122" spans="2:17" x14ac:dyDescent="0.25">
      <c r="B122" s="32" t="s">
        <v>159</v>
      </c>
      <c r="C122" s="29">
        <v>102.7655831</v>
      </c>
      <c r="D122" s="10">
        <v>122.95677329999999</v>
      </c>
      <c r="E122" s="10">
        <v>119.9668726</v>
      </c>
      <c r="F122" s="10">
        <v>99.361675680000005</v>
      </c>
      <c r="G122" s="10">
        <v>108.77311880000001</v>
      </c>
      <c r="H122" s="10">
        <v>107.4952292</v>
      </c>
      <c r="I122" s="10">
        <v>105.6420449</v>
      </c>
      <c r="J122" s="10">
        <v>106.9064861</v>
      </c>
      <c r="K122" s="10">
        <v>108.7843134</v>
      </c>
      <c r="L122" s="10">
        <v>121.1293637</v>
      </c>
      <c r="M122" s="10">
        <v>116.2353054</v>
      </c>
      <c r="N122" s="35">
        <v>108.0217529</v>
      </c>
      <c r="O122" s="26">
        <f t="shared" si="6"/>
        <v>104.99039317541789</v>
      </c>
      <c r="P122" s="26">
        <f t="shared" si="7"/>
        <v>-0.44443932415646586</v>
      </c>
      <c r="Q122" s="33">
        <f t="shared" si="8"/>
        <v>-0.5560274568614535</v>
      </c>
    </row>
    <row r="123" spans="2:17" x14ac:dyDescent="0.25">
      <c r="B123" s="32" t="s">
        <v>160</v>
      </c>
      <c r="C123" s="29">
        <v>103.69822689999999</v>
      </c>
      <c r="D123" s="10">
        <v>119.68083970000001</v>
      </c>
      <c r="E123" s="10">
        <v>120.3030473</v>
      </c>
      <c r="F123" s="10">
        <v>99.278519279999998</v>
      </c>
      <c r="G123" s="10">
        <v>107.7185204</v>
      </c>
      <c r="H123" s="10">
        <v>107.4952292</v>
      </c>
      <c r="I123" s="10">
        <v>107.2609732</v>
      </c>
      <c r="J123" s="10">
        <v>106.9064861</v>
      </c>
      <c r="K123" s="10">
        <v>107.3242755</v>
      </c>
      <c r="L123" s="10">
        <v>121.1293637</v>
      </c>
      <c r="M123" s="10">
        <v>116.2353054</v>
      </c>
      <c r="N123" s="35">
        <v>107.86344099999999</v>
      </c>
      <c r="O123" s="26">
        <f t="shared" si="6"/>
        <v>105.32794609557602</v>
      </c>
      <c r="P123" s="26">
        <f t="shared" si="7"/>
        <v>0.32150838752851252</v>
      </c>
      <c r="Q123" s="33">
        <f t="shared" si="8"/>
        <v>-0.2998967149131424</v>
      </c>
    </row>
    <row r="124" spans="2:17" x14ac:dyDescent="0.25">
      <c r="B124" s="32" t="s">
        <v>161</v>
      </c>
      <c r="C124" s="29">
        <v>102.8693628</v>
      </c>
      <c r="D124" s="10">
        <v>117.73715199999999</v>
      </c>
      <c r="E124" s="10">
        <v>120.3587552</v>
      </c>
      <c r="F124" s="10">
        <v>99.278008709999995</v>
      </c>
      <c r="G124" s="10">
        <v>108.8690481</v>
      </c>
      <c r="H124" s="10">
        <v>107.4952292</v>
      </c>
      <c r="I124" s="10">
        <v>110.6842743</v>
      </c>
      <c r="J124" s="10">
        <v>106.9064861</v>
      </c>
      <c r="K124" s="10">
        <v>107.93674609999999</v>
      </c>
      <c r="L124" s="10">
        <v>121.1293637</v>
      </c>
      <c r="M124" s="10">
        <v>116.2353054</v>
      </c>
      <c r="N124" s="35">
        <v>107.60179429999999</v>
      </c>
      <c r="O124" s="26">
        <f t="shared" si="6"/>
        <v>105.84503783665801</v>
      </c>
      <c r="P124" s="26">
        <f t="shared" si="7"/>
        <v>0.49093498947826042</v>
      </c>
      <c r="Q124" s="33">
        <f t="shared" si="8"/>
        <v>0.16223882899799169</v>
      </c>
    </row>
    <row r="125" spans="2:17" x14ac:dyDescent="0.25">
      <c r="B125" s="32" t="s">
        <v>162</v>
      </c>
      <c r="C125" s="29">
        <v>102.395259</v>
      </c>
      <c r="D125" s="10">
        <v>119.88203</v>
      </c>
      <c r="E125" s="10">
        <v>120.20329460000001</v>
      </c>
      <c r="F125" s="10">
        <v>99.254131450000003</v>
      </c>
      <c r="G125" s="10">
        <v>109.01991599999999</v>
      </c>
      <c r="H125" s="10">
        <v>106.1447268</v>
      </c>
      <c r="I125" s="10">
        <v>104.31355139999999</v>
      </c>
      <c r="J125" s="10">
        <v>106.9064861</v>
      </c>
      <c r="K125" s="10">
        <v>107.4699311</v>
      </c>
      <c r="L125" s="10">
        <v>114.485371</v>
      </c>
      <c r="M125" s="10">
        <v>115.11613939999999</v>
      </c>
      <c r="N125" s="35">
        <v>108.11218340000001</v>
      </c>
      <c r="O125" s="26">
        <f t="shared" si="6"/>
        <v>104.39532250326793</v>
      </c>
      <c r="P125" s="26">
        <f t="shared" si="7"/>
        <v>-1.3696582882112067</v>
      </c>
      <c r="Q125" s="33">
        <f t="shared" si="8"/>
        <v>-0.66776130722964055</v>
      </c>
    </row>
    <row r="126" spans="2:17" x14ac:dyDescent="0.25">
      <c r="B126" s="32" t="s">
        <v>163</v>
      </c>
      <c r="C126" s="29">
        <v>103.16525849999999</v>
      </c>
      <c r="D126" s="10">
        <v>121.13548280000001</v>
      </c>
      <c r="E126" s="10">
        <v>118.123907</v>
      </c>
      <c r="F126" s="10">
        <v>99.234307240000007</v>
      </c>
      <c r="G126" s="10">
        <v>109.3890804</v>
      </c>
      <c r="H126" s="10">
        <v>106.2322224</v>
      </c>
      <c r="I126" s="10">
        <v>102.17430520000001</v>
      </c>
      <c r="J126" s="10">
        <v>106.9064861</v>
      </c>
      <c r="K126" s="10">
        <v>109.11444899999999</v>
      </c>
      <c r="L126" s="10">
        <v>114.485371</v>
      </c>
      <c r="M126" s="10">
        <v>115.1160374</v>
      </c>
      <c r="N126" s="35">
        <v>107.4846149</v>
      </c>
      <c r="O126" s="26">
        <f t="shared" si="6"/>
        <v>104.04966240656594</v>
      </c>
      <c r="P126" s="26">
        <f t="shared" si="7"/>
        <v>-0.33110688143251876</v>
      </c>
      <c r="Q126" s="33">
        <f t="shared" si="8"/>
        <v>-0.93310966661721184</v>
      </c>
    </row>
    <row r="127" spans="2:17" x14ac:dyDescent="0.25">
      <c r="B127" s="32" t="s">
        <v>164</v>
      </c>
      <c r="C127" s="29">
        <v>103.6501387</v>
      </c>
      <c r="D127" s="10">
        <v>121.1894831</v>
      </c>
      <c r="E127" s="10">
        <v>117.88860099999999</v>
      </c>
      <c r="F127" s="10">
        <v>99.291373870000001</v>
      </c>
      <c r="G127" s="10">
        <v>108.5712628</v>
      </c>
      <c r="H127" s="10">
        <v>106.2322224</v>
      </c>
      <c r="I127" s="10">
        <v>104.10911369999999</v>
      </c>
      <c r="J127" s="10">
        <v>106.9064861</v>
      </c>
      <c r="K127" s="10">
        <v>109.11444899999999</v>
      </c>
      <c r="L127" s="10">
        <v>114.485371</v>
      </c>
      <c r="M127" s="10">
        <v>115.1160374</v>
      </c>
      <c r="N127" s="35">
        <v>107.4203455</v>
      </c>
      <c r="O127" s="26">
        <f t="shared" si="6"/>
        <v>104.45443921357725</v>
      </c>
      <c r="P127" s="26">
        <f t="shared" si="7"/>
        <v>0.38902270093839275</v>
      </c>
      <c r="Q127" s="33">
        <f t="shared" si="8"/>
        <v>-1.3998031421691453</v>
      </c>
    </row>
    <row r="128" spans="2:17" x14ac:dyDescent="0.25">
      <c r="B128" s="32" t="s">
        <v>165</v>
      </c>
      <c r="C128" s="29">
        <v>103.63</v>
      </c>
      <c r="D128" s="10">
        <v>121.19</v>
      </c>
      <c r="E128" s="10">
        <v>117.89</v>
      </c>
      <c r="F128" s="10">
        <v>99.23</v>
      </c>
      <c r="G128" s="10">
        <v>108.85</v>
      </c>
      <c r="H128" s="10">
        <v>106.23</v>
      </c>
      <c r="I128" s="10">
        <v>104.05</v>
      </c>
      <c r="J128" s="10">
        <v>112.3</v>
      </c>
      <c r="K128" s="10">
        <v>109.04</v>
      </c>
      <c r="L128" s="10">
        <v>114.49</v>
      </c>
      <c r="M128" s="10">
        <v>115.12</v>
      </c>
      <c r="N128" s="35">
        <v>107.93</v>
      </c>
      <c r="O128" s="26">
        <f t="shared" si="6"/>
        <v>104.90944149734763</v>
      </c>
      <c r="P128" s="26">
        <f t="shared" si="7"/>
        <v>0.43559880000891454</v>
      </c>
      <c r="Q128" s="33">
        <f t="shared" si="8"/>
        <v>-1.0408379159271992</v>
      </c>
    </row>
    <row r="129" spans="2:17" x14ac:dyDescent="0.25">
      <c r="B129" s="32" t="s">
        <v>166</v>
      </c>
      <c r="C129" s="29">
        <v>104.025262</v>
      </c>
      <c r="D129" s="10">
        <v>121.854097</v>
      </c>
      <c r="E129" s="10">
        <v>118.662808</v>
      </c>
      <c r="F129" s="10">
        <v>99.234307000000001</v>
      </c>
      <c r="G129" s="10">
        <v>109.388244</v>
      </c>
      <c r="H129" s="10">
        <v>106.23222199999999</v>
      </c>
      <c r="I129" s="10">
        <v>101.473373</v>
      </c>
      <c r="J129" s="10">
        <v>107.086454</v>
      </c>
      <c r="K129" s="10">
        <v>109.456766</v>
      </c>
      <c r="L129" s="10">
        <v>114.485371</v>
      </c>
      <c r="M129" s="10">
        <v>114.953514</v>
      </c>
      <c r="N129" s="35">
        <v>107.887018</v>
      </c>
      <c r="O129" s="26">
        <f t="shared" si="6"/>
        <v>104.1368203015714</v>
      </c>
      <c r="P129" s="26">
        <f t="shared" si="7"/>
        <v>-0.73646488318761882</v>
      </c>
      <c r="Q129" s="33">
        <f t="shared" si="8"/>
        <v>-1.3595916787955946</v>
      </c>
    </row>
    <row r="130" spans="2:17" x14ac:dyDescent="0.25">
      <c r="B130" s="32" t="s">
        <v>167</v>
      </c>
      <c r="C130" s="29">
        <v>103.756202</v>
      </c>
      <c r="D130" s="10">
        <v>123.019053</v>
      </c>
      <c r="E130" s="10">
        <v>118.662808</v>
      </c>
      <c r="F130" s="10">
        <v>99.347132999999999</v>
      </c>
      <c r="G130" s="10">
        <v>109.342296</v>
      </c>
      <c r="H130" s="10">
        <v>106.23222199999999</v>
      </c>
      <c r="I130" s="10">
        <v>101.902931</v>
      </c>
      <c r="J130" s="10">
        <v>107.086454</v>
      </c>
      <c r="K130" s="10">
        <v>110.436378</v>
      </c>
      <c r="L130" s="10">
        <v>114.485371</v>
      </c>
      <c r="M130" s="10">
        <v>114.804969</v>
      </c>
      <c r="N130" s="35">
        <v>108.10378799999999</v>
      </c>
      <c r="O130" s="26">
        <f t="shared" si="6"/>
        <v>104.24551387588832</v>
      </c>
      <c r="P130" s="26">
        <f t="shared" si="7"/>
        <v>0.10437573761340996</v>
      </c>
      <c r="Q130" s="33">
        <f t="shared" si="8"/>
        <v>-0.56186460838397934</v>
      </c>
    </row>
    <row r="131" spans="2:17" x14ac:dyDescent="0.25">
      <c r="B131" s="32" t="s">
        <v>168</v>
      </c>
      <c r="C131" s="29">
        <v>103.827634</v>
      </c>
      <c r="D131" s="10">
        <v>124.543763</v>
      </c>
      <c r="E131" s="10">
        <v>118.29949499999999</v>
      </c>
      <c r="F131" s="10">
        <v>99.103583</v>
      </c>
      <c r="G131" s="10">
        <v>109.244918</v>
      </c>
      <c r="H131" s="10">
        <v>106.23222199999999</v>
      </c>
      <c r="I131" s="10">
        <v>100.04002699999999</v>
      </c>
      <c r="J131" s="10">
        <v>112.396321</v>
      </c>
      <c r="K131" s="10">
        <v>110.296993</v>
      </c>
      <c r="L131" s="10">
        <v>114.485371</v>
      </c>
      <c r="M131" s="10">
        <v>114.804969</v>
      </c>
      <c r="N131" s="35">
        <v>109.155703</v>
      </c>
      <c r="O131" s="26">
        <f t="shared" si="6"/>
        <v>104.32962884596138</v>
      </c>
      <c r="P131" s="26">
        <f t="shared" si="7"/>
        <v>8.0689294863282579E-2</v>
      </c>
      <c r="Q131" s="33">
        <f t="shared" si="8"/>
        <v>-1.3484579132235246</v>
      </c>
    </row>
    <row r="132" spans="2:17" x14ac:dyDescent="0.25">
      <c r="B132" s="32" t="s">
        <v>169</v>
      </c>
      <c r="C132" s="29">
        <v>102.74229699999999</v>
      </c>
      <c r="D132" s="10">
        <v>125.12826699999999</v>
      </c>
      <c r="E132" s="10">
        <v>117.89603700000001</v>
      </c>
      <c r="F132" s="10">
        <v>98.970833999999996</v>
      </c>
      <c r="G132" s="10">
        <v>108.537526</v>
      </c>
      <c r="H132" s="10">
        <v>106.23222199999999</v>
      </c>
      <c r="I132" s="10">
        <v>98.281625000000005</v>
      </c>
      <c r="J132" s="10">
        <v>112.396321</v>
      </c>
      <c r="K132" s="10">
        <v>110.15809900000001</v>
      </c>
      <c r="L132" s="10">
        <v>112.400881</v>
      </c>
      <c r="M132" s="10">
        <v>114.804969</v>
      </c>
      <c r="N132" s="35">
        <v>108.620377</v>
      </c>
      <c r="O132" s="26">
        <f t="shared" si="6"/>
        <v>103.65296515614054</v>
      </c>
      <c r="P132" s="26">
        <f t="shared" si="7"/>
        <v>-0.64858247585631623</v>
      </c>
      <c r="Q132" s="33">
        <f t="shared" si="8"/>
        <v>-1.7686408001704506</v>
      </c>
    </row>
    <row r="133" spans="2:17" x14ac:dyDescent="0.25">
      <c r="B133" s="32" t="s">
        <v>170</v>
      </c>
      <c r="C133" s="29">
        <v>102.36897</v>
      </c>
      <c r="D133" s="10">
        <v>122.99540500000001</v>
      </c>
      <c r="E133" s="10">
        <v>117.89603700000001</v>
      </c>
      <c r="F133" s="10">
        <v>98.810334999999995</v>
      </c>
      <c r="G133" s="10">
        <v>107.158816</v>
      </c>
      <c r="H133" s="10">
        <v>106.23222199999999</v>
      </c>
      <c r="I133" s="10">
        <v>96.314554999999999</v>
      </c>
      <c r="J133" s="10">
        <v>112.396321</v>
      </c>
      <c r="K133" s="10">
        <v>109.738292</v>
      </c>
      <c r="L133" s="10">
        <v>112.400881</v>
      </c>
      <c r="M133" s="10">
        <v>114.804969</v>
      </c>
      <c r="N133" s="35">
        <v>108.993994</v>
      </c>
      <c r="O133" s="26">
        <f t="shared" si="6"/>
        <v>103.13854249734761</v>
      </c>
      <c r="P133" s="26">
        <f t="shared" si="7"/>
        <v>-0.49629323967530398</v>
      </c>
      <c r="Q133" s="33">
        <f t="shared" si="8"/>
        <v>-2.2004288672682395</v>
      </c>
    </row>
    <row r="134" spans="2:17" x14ac:dyDescent="0.25">
      <c r="B134" s="32" t="s">
        <v>171</v>
      </c>
      <c r="C134" s="29">
        <v>103.451403</v>
      </c>
      <c r="D134" s="10">
        <v>123.759381</v>
      </c>
      <c r="E134" s="10">
        <v>117.661613</v>
      </c>
      <c r="F134" s="10">
        <v>98.843297000000007</v>
      </c>
      <c r="G134" s="10">
        <v>107.29845899999999</v>
      </c>
      <c r="H134" s="10">
        <v>106.23222199999999</v>
      </c>
      <c r="I134" s="10">
        <v>96.227964</v>
      </c>
      <c r="J134" s="10">
        <v>112.396321</v>
      </c>
      <c r="K134" s="10">
        <v>109.620664</v>
      </c>
      <c r="L134" s="10">
        <v>112.400881</v>
      </c>
      <c r="M134" s="10">
        <v>114.804969</v>
      </c>
      <c r="N134" s="35">
        <v>109.77619199999999</v>
      </c>
      <c r="O134" s="26">
        <f t="shared" si="6"/>
        <v>103.353004451106</v>
      </c>
      <c r="P134" s="26">
        <f t="shared" si="7"/>
        <v>0.20793580029880984</v>
      </c>
      <c r="Q134" s="33">
        <f t="shared" si="8"/>
        <v>-1.55956052243384</v>
      </c>
    </row>
    <row r="135" spans="2:17" x14ac:dyDescent="0.25">
      <c r="B135" s="32" t="s">
        <v>172</v>
      </c>
      <c r="C135" s="29">
        <v>103.512747</v>
      </c>
      <c r="D135" s="10">
        <v>123.72491100000001</v>
      </c>
      <c r="E135" s="10">
        <v>118.137379</v>
      </c>
      <c r="F135" s="10">
        <v>98.842906999999997</v>
      </c>
      <c r="G135" s="10">
        <v>109.11420699999999</v>
      </c>
      <c r="H135" s="10">
        <v>107.181488</v>
      </c>
      <c r="I135" s="10">
        <v>97.511244000000005</v>
      </c>
      <c r="J135" s="10">
        <v>112.39752799999999</v>
      </c>
      <c r="K135" s="10">
        <v>109.837726</v>
      </c>
      <c r="L135" s="10">
        <v>112.400824</v>
      </c>
      <c r="M135" s="10">
        <v>114.805024</v>
      </c>
      <c r="N135" s="35">
        <v>109.726708</v>
      </c>
      <c r="O135" s="26">
        <f t="shared" si="6"/>
        <v>103.70118791352218</v>
      </c>
      <c r="P135" s="26">
        <f t="shared" si="7"/>
        <v>0.33688760599203604</v>
      </c>
      <c r="Q135" s="33">
        <f t="shared" si="8"/>
        <v>-1.5444696705447056</v>
      </c>
    </row>
    <row r="136" spans="2:17" x14ac:dyDescent="0.25">
      <c r="B136" s="32" t="s">
        <v>173</v>
      </c>
      <c r="C136" s="29">
        <v>102.74160500000001</v>
      </c>
      <c r="D136" s="10">
        <v>122.74738000000001</v>
      </c>
      <c r="E136" s="10">
        <v>118.137379</v>
      </c>
      <c r="F136" s="10">
        <v>98.979158999999996</v>
      </c>
      <c r="G136" s="10">
        <v>107.892234</v>
      </c>
      <c r="H136" s="10">
        <v>107.181488</v>
      </c>
      <c r="I136" s="10">
        <v>97.835007000000004</v>
      </c>
      <c r="J136" s="10">
        <v>112.39773099999999</v>
      </c>
      <c r="K136" s="10">
        <v>109.33545599999999</v>
      </c>
      <c r="L136" s="10">
        <v>112.400824</v>
      </c>
      <c r="M136" s="10">
        <v>114.805024</v>
      </c>
      <c r="N136" s="35">
        <v>109.83669999999999</v>
      </c>
      <c r="O136" s="26">
        <f t="shared" si="6"/>
        <v>103.62665808327493</v>
      </c>
      <c r="P136" s="26">
        <f t="shared" si="7"/>
        <v>-7.1869794114022015E-2</v>
      </c>
      <c r="Q136" s="33">
        <f t="shared" si="8"/>
        <v>-2.0958750629448684</v>
      </c>
    </row>
    <row r="137" spans="2:17" x14ac:dyDescent="0.25">
      <c r="B137" s="32" t="s">
        <v>174</v>
      </c>
      <c r="C137" s="29">
        <v>102.697857</v>
      </c>
      <c r="D137" s="10">
        <v>123.024985</v>
      </c>
      <c r="E137" s="10">
        <v>118.131297</v>
      </c>
      <c r="F137" s="10">
        <v>98.981680999999995</v>
      </c>
      <c r="G137" s="10">
        <v>107.511702</v>
      </c>
      <c r="H137" s="10">
        <v>107.181488</v>
      </c>
      <c r="I137" s="10">
        <v>97.884828999999996</v>
      </c>
      <c r="J137" s="10">
        <v>112.39773099999999</v>
      </c>
      <c r="K137" s="10">
        <v>108.756156</v>
      </c>
      <c r="L137" s="10">
        <v>114.231268</v>
      </c>
      <c r="M137" s="10">
        <v>114.805024</v>
      </c>
      <c r="N137" s="35">
        <v>109.78945</v>
      </c>
      <c r="O137" s="26">
        <f t="shared" si="6"/>
        <v>103.65216179531578</v>
      </c>
      <c r="P137" s="26">
        <f t="shared" si="7"/>
        <v>2.4611149787682664E-2</v>
      </c>
      <c r="Q137" s="33">
        <f t="shared" si="8"/>
        <v>-0.71187165299373778</v>
      </c>
    </row>
    <row r="138" spans="2:17" x14ac:dyDescent="0.25">
      <c r="B138" s="32" t="s">
        <v>175</v>
      </c>
      <c r="C138" s="29">
        <v>102.490668</v>
      </c>
      <c r="D138" s="10">
        <v>119.462819</v>
      </c>
      <c r="E138" s="10">
        <v>118.131297</v>
      </c>
      <c r="F138" s="10">
        <v>99.196715999999995</v>
      </c>
      <c r="G138" s="10">
        <v>106.83537699999999</v>
      </c>
      <c r="H138" s="10">
        <v>107.181488</v>
      </c>
      <c r="I138" s="10">
        <v>99.649199999999993</v>
      </c>
      <c r="J138" s="10">
        <v>112.39773099999999</v>
      </c>
      <c r="K138" s="10">
        <v>109.72890099999999</v>
      </c>
      <c r="L138" s="10">
        <v>114.138481</v>
      </c>
      <c r="M138" s="10">
        <v>114.087892</v>
      </c>
      <c r="N138" s="35">
        <v>110.52051899999999</v>
      </c>
      <c r="O138" s="26">
        <f t="shared" si="6"/>
        <v>104.02096041036934</v>
      </c>
      <c r="P138" s="26">
        <f t="shared" si="7"/>
        <v>0.35580407457573182</v>
      </c>
      <c r="Q138" s="33">
        <f t="shared" si="8"/>
        <v>-2.7584900837497768E-2</v>
      </c>
    </row>
    <row r="139" spans="2:17" x14ac:dyDescent="0.25">
      <c r="B139" s="32" t="s">
        <v>176</v>
      </c>
      <c r="C139" s="29">
        <v>102.80158</v>
      </c>
      <c r="D139" s="10">
        <v>122.13274800000001</v>
      </c>
      <c r="E139" s="10">
        <v>117.96908000000001</v>
      </c>
      <c r="F139" s="10">
        <v>99.145867999999993</v>
      </c>
      <c r="G139" s="10">
        <v>107.378761</v>
      </c>
      <c r="H139" s="10">
        <v>108.290722</v>
      </c>
      <c r="I139" s="10">
        <v>99.768643999999995</v>
      </c>
      <c r="J139" s="10">
        <v>112.39773099999999</v>
      </c>
      <c r="K139" s="10">
        <v>110.26006599999999</v>
      </c>
      <c r="L139" s="10">
        <v>114.138481</v>
      </c>
      <c r="M139" s="10">
        <v>114.087892</v>
      </c>
      <c r="N139" s="35">
        <v>110.76781800000001</v>
      </c>
      <c r="O139" s="26">
        <f t="shared" si="6"/>
        <v>104.14845843379041</v>
      </c>
      <c r="P139" s="26">
        <f t="shared" si="7"/>
        <v>0.12256955032724261</v>
      </c>
      <c r="Q139" s="33">
        <f t="shared" si="8"/>
        <v>-0.29293228903483864</v>
      </c>
    </row>
    <row r="140" spans="2:17" x14ac:dyDescent="0.25">
      <c r="B140" s="32" t="s">
        <v>177</v>
      </c>
      <c r="C140" s="29">
        <v>101.73</v>
      </c>
      <c r="D140" s="10">
        <v>122.09</v>
      </c>
      <c r="E140" s="10">
        <v>117.97</v>
      </c>
      <c r="F140" s="10">
        <v>99.15</v>
      </c>
      <c r="G140" s="10">
        <v>107.75</v>
      </c>
      <c r="H140" s="10">
        <v>108.29</v>
      </c>
      <c r="I140" s="10">
        <v>99.52</v>
      </c>
      <c r="J140" s="10">
        <v>112.4</v>
      </c>
      <c r="K140" s="10">
        <v>110.31</v>
      </c>
      <c r="L140" s="10">
        <v>114.14</v>
      </c>
      <c r="M140" s="10">
        <v>114.09</v>
      </c>
      <c r="N140" s="35">
        <v>110.79</v>
      </c>
      <c r="O140" s="26">
        <f t="shared" si="6"/>
        <v>103.94543389050146</v>
      </c>
      <c r="P140" s="26">
        <f t="shared" si="7"/>
        <v>-0.19493763646824852</v>
      </c>
      <c r="Q140" s="33">
        <f t="shared" si="8"/>
        <v>-0.9188949946612186</v>
      </c>
    </row>
    <row r="141" spans="2:17" x14ac:dyDescent="0.25">
      <c r="B141" s="32" t="s">
        <v>178</v>
      </c>
      <c r="C141" s="29">
        <v>106.98</v>
      </c>
      <c r="D141" s="10">
        <v>109.56</v>
      </c>
      <c r="E141" s="10">
        <v>104.16</v>
      </c>
      <c r="F141" s="10">
        <v>101.69</v>
      </c>
      <c r="G141" s="10">
        <v>107.64</v>
      </c>
      <c r="H141" s="10">
        <v>111.55</v>
      </c>
      <c r="I141" s="10">
        <v>120.96</v>
      </c>
      <c r="J141" s="10">
        <v>101.2</v>
      </c>
      <c r="K141" s="10">
        <v>125.04</v>
      </c>
      <c r="L141" s="10">
        <v>100.5</v>
      </c>
      <c r="M141" s="10">
        <v>104.3</v>
      </c>
      <c r="N141" s="35">
        <v>98.77</v>
      </c>
      <c r="O141" s="26">
        <f t="shared" si="6"/>
        <v>106.95682614352917</v>
      </c>
      <c r="P141" s="26">
        <f t="shared" si="7"/>
        <v>2.8970895019784884</v>
      </c>
      <c r="Q141" s="33">
        <f t="shared" si="8"/>
        <v>2.7079815129665645</v>
      </c>
    </row>
    <row r="142" spans="2:17" x14ac:dyDescent="0.25">
      <c r="B142" s="32" t="s">
        <v>179</v>
      </c>
      <c r="C142" s="29">
        <v>107.31</v>
      </c>
      <c r="D142" s="10">
        <v>109.56</v>
      </c>
      <c r="E142" s="10">
        <v>104.16</v>
      </c>
      <c r="F142" s="10">
        <v>102.53</v>
      </c>
      <c r="G142" s="10">
        <v>107.71</v>
      </c>
      <c r="H142" s="10">
        <v>111.55</v>
      </c>
      <c r="I142" s="10">
        <v>120.68</v>
      </c>
      <c r="J142" s="10">
        <v>101.11</v>
      </c>
      <c r="K142" s="10">
        <v>125.04</v>
      </c>
      <c r="L142" s="10">
        <v>100.5</v>
      </c>
      <c r="M142" s="10">
        <v>104.3</v>
      </c>
      <c r="N142" s="35">
        <v>97.43</v>
      </c>
      <c r="O142" s="26">
        <f t="shared" si="6"/>
        <v>107.15011310179162</v>
      </c>
      <c r="P142" s="26">
        <f t="shared" si="7"/>
        <v>0.18071493445688921</v>
      </c>
      <c r="Q142" s="33">
        <f t="shared" si="8"/>
        <v>2.7863062091683184</v>
      </c>
    </row>
    <row r="143" spans="2:17" x14ac:dyDescent="0.25">
      <c r="B143" s="32" t="s">
        <v>180</v>
      </c>
      <c r="C143" s="29">
        <v>107.63</v>
      </c>
      <c r="D143" s="10">
        <v>109.56</v>
      </c>
      <c r="E143" s="10">
        <v>104.16</v>
      </c>
      <c r="F143" s="10">
        <v>103.12</v>
      </c>
      <c r="G143" s="10">
        <v>107.79</v>
      </c>
      <c r="H143" s="10">
        <v>111.55</v>
      </c>
      <c r="I143" s="10">
        <v>120.4</v>
      </c>
      <c r="J143" s="10">
        <v>101.02</v>
      </c>
      <c r="K143" s="10">
        <v>125.04</v>
      </c>
      <c r="L143" s="10">
        <v>100.5</v>
      </c>
      <c r="M143" s="10">
        <v>104.3</v>
      </c>
      <c r="N143" s="35">
        <v>96.12</v>
      </c>
      <c r="O143" s="26">
        <f t="shared" si="6"/>
        <v>107.26126814132719</v>
      </c>
      <c r="P143" s="26">
        <f t="shared" si="7"/>
        <v>0.10373767821409453</v>
      </c>
      <c r="Q143" s="33">
        <f t="shared" si="8"/>
        <v>2.8099776907040122</v>
      </c>
    </row>
    <row r="144" spans="2:17" x14ac:dyDescent="0.25">
      <c r="B144" s="32" t="s">
        <v>181</v>
      </c>
      <c r="C144" s="29">
        <v>107.96</v>
      </c>
      <c r="D144" s="10">
        <v>109.56</v>
      </c>
      <c r="E144" s="10">
        <v>104.16</v>
      </c>
      <c r="F144" s="10">
        <v>102.78</v>
      </c>
      <c r="G144" s="10">
        <v>107.86</v>
      </c>
      <c r="H144" s="10">
        <v>111.55</v>
      </c>
      <c r="I144" s="10">
        <v>120.12</v>
      </c>
      <c r="J144" s="10">
        <v>100.93</v>
      </c>
      <c r="K144" s="10">
        <v>125.04</v>
      </c>
      <c r="L144" s="10">
        <v>100.5</v>
      </c>
      <c r="M144" s="10">
        <v>104.31</v>
      </c>
      <c r="N144" s="35">
        <v>94.82</v>
      </c>
      <c r="O144" s="26">
        <f t="shared" ref="O144:O152" si="9">SUMPRODUCT(C144:N144, $C$8:$N$8)/SUM($C$8:$N$8)</f>
        <v>107.06689520568511</v>
      </c>
      <c r="P144" s="26">
        <f t="shared" ref="P144:P152" si="10">(O144-O143)/O143*100</f>
        <v>-0.18121446726321899</v>
      </c>
      <c r="Q144" s="33">
        <f t="shared" ref="Q144:Q152" si="11">(O144-O132)/O132*100</f>
        <v>3.2936154256676655</v>
      </c>
    </row>
    <row r="145" spans="2:17" x14ac:dyDescent="0.25">
      <c r="B145" s="32" t="s">
        <v>182</v>
      </c>
      <c r="C145" s="29">
        <v>108.29</v>
      </c>
      <c r="D145" s="10">
        <v>109.56</v>
      </c>
      <c r="E145" s="10">
        <v>104.16</v>
      </c>
      <c r="F145" s="10">
        <v>102.45</v>
      </c>
      <c r="G145" s="10">
        <v>107.93</v>
      </c>
      <c r="H145" s="10">
        <v>111.55</v>
      </c>
      <c r="I145" s="10">
        <v>119.84</v>
      </c>
      <c r="J145" s="10">
        <v>100.84</v>
      </c>
      <c r="K145" s="10">
        <v>125.04</v>
      </c>
      <c r="L145" s="10">
        <v>100.5</v>
      </c>
      <c r="M145" s="10">
        <v>104.31</v>
      </c>
      <c r="N145" s="35">
        <v>93.53</v>
      </c>
      <c r="O145" s="26">
        <f t="shared" si="9"/>
        <v>106.87623661295164</v>
      </c>
      <c r="P145" s="26">
        <f t="shared" si="10"/>
        <v>-0.17807427063911588</v>
      </c>
      <c r="Q145" s="33">
        <f t="shared" si="11"/>
        <v>3.6239547555174632</v>
      </c>
    </row>
    <row r="146" spans="2:17" x14ac:dyDescent="0.25">
      <c r="B146" s="32" t="s">
        <v>183</v>
      </c>
      <c r="C146" s="29">
        <v>108.62</v>
      </c>
      <c r="D146" s="10">
        <v>109.56</v>
      </c>
      <c r="E146" s="10">
        <v>104.16</v>
      </c>
      <c r="F146" s="10">
        <v>102.12</v>
      </c>
      <c r="G146" s="10">
        <v>108.01</v>
      </c>
      <c r="H146" s="10">
        <v>111.55</v>
      </c>
      <c r="I146" s="10">
        <v>119.56</v>
      </c>
      <c r="J146" s="10">
        <v>100.74</v>
      </c>
      <c r="K146" s="10">
        <v>125.04</v>
      </c>
      <c r="L146" s="10">
        <v>100.5</v>
      </c>
      <c r="M146" s="10">
        <v>104.31</v>
      </c>
      <c r="N146" s="35">
        <v>92.27</v>
      </c>
      <c r="O146" s="26">
        <f t="shared" si="9"/>
        <v>106.68694525072564</v>
      </c>
      <c r="P146" s="26">
        <f t="shared" si="10"/>
        <v>-0.17711267558148849</v>
      </c>
      <c r="Q146" s="33">
        <f t="shared" si="11"/>
        <v>3.2257802444406471</v>
      </c>
    </row>
    <row r="147" spans="2:17" x14ac:dyDescent="0.25">
      <c r="B147" s="32" t="s">
        <v>184</v>
      </c>
      <c r="C147" s="29">
        <v>108.95</v>
      </c>
      <c r="D147" s="10">
        <v>109.56</v>
      </c>
      <c r="E147" s="10">
        <v>104.16</v>
      </c>
      <c r="F147" s="10">
        <v>104.34</v>
      </c>
      <c r="G147" s="10">
        <v>108.08</v>
      </c>
      <c r="H147" s="10">
        <v>111.55</v>
      </c>
      <c r="I147" s="10">
        <v>119.28</v>
      </c>
      <c r="J147" s="10">
        <v>100.65</v>
      </c>
      <c r="K147" s="10">
        <v>125.04</v>
      </c>
      <c r="L147" s="10">
        <v>100.5</v>
      </c>
      <c r="M147" s="10">
        <v>104.31</v>
      </c>
      <c r="N147" s="35">
        <v>91.02</v>
      </c>
      <c r="O147" s="26">
        <f t="shared" si="9"/>
        <v>107.34229106195576</v>
      </c>
      <c r="P147" s="26">
        <f t="shared" si="10"/>
        <v>0.61426991811414966</v>
      </c>
      <c r="Q147" s="33">
        <f t="shared" si="11"/>
        <v>3.51114892866025</v>
      </c>
    </row>
    <row r="148" spans="2:17" x14ac:dyDescent="0.25">
      <c r="B148" s="32" t="s">
        <v>185</v>
      </c>
      <c r="C148" s="29">
        <v>109.28</v>
      </c>
      <c r="D148" s="10">
        <v>109.56</v>
      </c>
      <c r="E148" s="10">
        <v>104.16</v>
      </c>
      <c r="F148" s="10">
        <v>106.6</v>
      </c>
      <c r="G148" s="10">
        <v>108.16</v>
      </c>
      <c r="H148" s="10">
        <v>111.55</v>
      </c>
      <c r="I148" s="10">
        <v>119.59</v>
      </c>
      <c r="J148" s="10">
        <v>100.56</v>
      </c>
      <c r="K148" s="10">
        <v>125.04</v>
      </c>
      <c r="L148" s="10">
        <v>100.5</v>
      </c>
      <c r="M148" s="10">
        <v>104.31</v>
      </c>
      <c r="N148" s="35">
        <v>89.79</v>
      </c>
      <c r="O148" s="26">
        <f t="shared" si="9"/>
        <v>108.11922029826846</v>
      </c>
      <c r="P148" s="26">
        <f t="shared" si="10"/>
        <v>0.72378670943800605</v>
      </c>
      <c r="Q148" s="33">
        <f t="shared" si="11"/>
        <v>4.3353344574552235</v>
      </c>
    </row>
    <row r="149" spans="2:17" x14ac:dyDescent="0.25">
      <c r="B149" s="32" t="s">
        <v>186</v>
      </c>
      <c r="C149" s="29">
        <v>109.61</v>
      </c>
      <c r="D149" s="10">
        <v>109.56</v>
      </c>
      <c r="E149" s="10">
        <v>104.16</v>
      </c>
      <c r="F149" s="10">
        <v>108.92</v>
      </c>
      <c r="G149" s="10">
        <v>108.23</v>
      </c>
      <c r="H149" s="10">
        <v>111.55</v>
      </c>
      <c r="I149" s="10">
        <v>120.21</v>
      </c>
      <c r="J149" s="10">
        <v>100.47</v>
      </c>
      <c r="K149" s="10">
        <v>125.04</v>
      </c>
      <c r="L149" s="10">
        <v>100.5</v>
      </c>
      <c r="M149" s="10">
        <v>104.31</v>
      </c>
      <c r="N149" s="35">
        <v>88.57</v>
      </c>
      <c r="O149" s="26">
        <f t="shared" si="9"/>
        <v>108.97236512861573</v>
      </c>
      <c r="P149" s="26">
        <f t="shared" si="10"/>
        <v>0.78907786052628326</v>
      </c>
      <c r="Q149" s="33">
        <f t="shared" si="11"/>
        <v>5.1327471044992592</v>
      </c>
    </row>
    <row r="150" spans="2:17" x14ac:dyDescent="0.25">
      <c r="B150" s="32" t="s">
        <v>187</v>
      </c>
      <c r="C150" s="29">
        <v>109.94</v>
      </c>
      <c r="D150" s="10">
        <v>109.56</v>
      </c>
      <c r="E150" s="10">
        <v>104.16</v>
      </c>
      <c r="F150" s="10">
        <v>111.28</v>
      </c>
      <c r="G150" s="10">
        <v>108.31</v>
      </c>
      <c r="H150" s="10">
        <v>111.55</v>
      </c>
      <c r="I150" s="10">
        <v>121.13</v>
      </c>
      <c r="J150" s="10">
        <v>100.38</v>
      </c>
      <c r="K150" s="10">
        <v>125.04</v>
      </c>
      <c r="L150" s="10">
        <v>100.5</v>
      </c>
      <c r="M150" s="10">
        <v>104.31</v>
      </c>
      <c r="N150" s="35">
        <v>88.25</v>
      </c>
      <c r="O150" s="26">
        <f t="shared" si="9"/>
        <v>109.94895906315685</v>
      </c>
      <c r="P150" s="26">
        <f t="shared" si="10"/>
        <v>0.89618494871473076</v>
      </c>
      <c r="Q150" s="33">
        <f t="shared" si="11"/>
        <v>5.698850144625828</v>
      </c>
    </row>
    <row r="151" spans="2:17" x14ac:dyDescent="0.25">
      <c r="B151" s="32" t="s">
        <v>188</v>
      </c>
      <c r="C151" s="29">
        <v>110.28</v>
      </c>
      <c r="D151" s="10">
        <v>109.56</v>
      </c>
      <c r="E151" s="10">
        <v>104.16</v>
      </c>
      <c r="F151" s="10">
        <v>113.69</v>
      </c>
      <c r="G151" s="10">
        <v>108.38</v>
      </c>
      <c r="H151" s="10">
        <v>111.55</v>
      </c>
      <c r="I151" s="10">
        <v>122.37</v>
      </c>
      <c r="J151" s="10">
        <v>100.3</v>
      </c>
      <c r="K151" s="10">
        <v>125.04</v>
      </c>
      <c r="L151" s="10">
        <v>100.5</v>
      </c>
      <c r="M151" s="10">
        <v>104.31</v>
      </c>
      <c r="N151" s="35">
        <v>88.8</v>
      </c>
      <c r="O151" s="26">
        <f t="shared" si="9"/>
        <v>111.05584726253629</v>
      </c>
      <c r="P151" s="26">
        <f t="shared" si="10"/>
        <v>1.0067291303263928</v>
      </c>
      <c r="Q151" s="33">
        <f t="shared" si="11"/>
        <v>6.6322525869521796</v>
      </c>
    </row>
    <row r="152" spans="2:17" x14ac:dyDescent="0.25">
      <c r="B152" s="32" t="s">
        <v>189</v>
      </c>
      <c r="C152" s="29">
        <v>110.61</v>
      </c>
      <c r="D152" s="10">
        <v>109.56</v>
      </c>
      <c r="E152" s="10">
        <v>104.16</v>
      </c>
      <c r="F152" s="10">
        <v>113.84</v>
      </c>
      <c r="G152" s="10">
        <v>108.45</v>
      </c>
      <c r="H152" s="10">
        <v>111.55</v>
      </c>
      <c r="I152" s="10">
        <v>123.92</v>
      </c>
      <c r="J152" s="10">
        <v>100.21</v>
      </c>
      <c r="K152" s="10">
        <v>125.04</v>
      </c>
      <c r="L152" s="10">
        <v>100.5</v>
      </c>
      <c r="M152" s="10">
        <v>104.31</v>
      </c>
      <c r="N152" s="35">
        <v>90.26</v>
      </c>
      <c r="O152" s="26">
        <f t="shared" si="9"/>
        <v>111.52496146531878</v>
      </c>
      <c r="P152" s="26">
        <f t="shared" si="10"/>
        <v>0.42241287995714921</v>
      </c>
      <c r="Q152" s="33">
        <f t="shared" si="11"/>
        <v>7.291833119674858</v>
      </c>
    </row>
  </sheetData>
  <autoFilter ref="B7:M104"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2026-05-26T20:35:37Z</dcterms:modified>
  <cp:category/>
  <cp:contentStatus/>
</cp:coreProperties>
</file>