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caricomhq-my.sharepoint.com/personal/reanata_ramsey_caricom_org/Documents/Desktop/Revised Uploads 2608/CPI/"/>
    </mc:Choice>
  </mc:AlternateContent>
  <xr:revisionPtr revIDLastSave="564" documentId="8_{D00A2837-E2BA-423B-8070-A503A0B16C38}" xr6:coauthVersionLast="47" xr6:coauthVersionMax="47" xr10:uidLastSave="{A21BF563-12E1-4064-8AC8-278FC275E0F1}"/>
  <bookViews>
    <workbookView xWindow="-108" yWindow="-108" windowWidth="23256" windowHeight="12456" activeTab="1" xr2:uid="{B0145D9E-83E0-4168-87CC-7D731A59BD59}"/>
  </bookViews>
  <sheets>
    <sheet name="Weights" sheetId="4" r:id="rId1"/>
    <sheet name="Monthly CPI data" sheetId="2" r:id="rId2"/>
  </sheets>
  <definedNames>
    <definedName name="_xlnm._FilterDatabase" localSheetId="1" hidden="1">'Monthly CPI data'!$B$7:$N$140</definedName>
    <definedName name="CPI_Value">'Monthly CPI data'!$C1:$P1</definedName>
    <definedName name="Weight">'Monthly CPI data'!$C$8:$P$8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 i="2" l="1"/>
  <c r="Q144" i="2"/>
  <c r="Q26" i="2"/>
  <c r="C19" i="4"/>
  <c r="Q140" i="2"/>
  <c r="Q141" i="2"/>
  <c r="Q142" i="2"/>
  <c r="Q143" i="2"/>
  <c r="R141" i="2" l="1"/>
  <c r="R144" i="2"/>
  <c r="R143" i="2"/>
  <c r="R142"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S141" i="2" s="1"/>
  <c r="Q130" i="2"/>
  <c r="S142" i="2" s="1"/>
  <c r="Q131" i="2"/>
  <c r="S143" i="2" s="1"/>
  <c r="Q132" i="2"/>
  <c r="S144" i="2" s="1"/>
  <c r="Q133" i="2"/>
  <c r="Q134" i="2"/>
  <c r="Q135" i="2"/>
  <c r="Q136" i="2"/>
  <c r="Q137" i="2"/>
  <c r="Q138" i="2"/>
  <c r="Q139" i="2"/>
  <c r="Q19" i="2"/>
  <c r="Q20" i="2"/>
  <c r="Q21" i="2"/>
  <c r="Q22" i="2"/>
  <c r="Q23" i="2"/>
  <c r="Q24" i="2"/>
  <c r="Q25"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7" i="2"/>
  <c r="Q16" i="2"/>
  <c r="Q15" i="2"/>
  <c r="Q14" i="2"/>
  <c r="Q13" i="2"/>
  <c r="Q12" i="2"/>
  <c r="Q11" i="2"/>
  <c r="Q10" i="2"/>
  <c r="Q9" i="2"/>
  <c r="Q8" i="2"/>
  <c r="B21" i="2"/>
  <c r="B33" i="2" s="1"/>
  <c r="B45" i="2" s="1"/>
  <c r="B57" i="2" s="1"/>
  <c r="B69" i="2" s="1"/>
  <c r="B81" i="2" s="1"/>
  <c r="B93" i="2" s="1"/>
  <c r="B105" i="2" s="1"/>
  <c r="B117" i="2" s="1"/>
  <c r="B129" i="2" s="1"/>
  <c r="B141" i="2" s="1"/>
  <c r="B22" i="2"/>
  <c r="B34" i="2" s="1"/>
  <c r="B46" i="2" s="1"/>
  <c r="B58" i="2" s="1"/>
  <c r="B70" i="2" s="1"/>
  <c r="B82" i="2" s="1"/>
  <c r="B94" i="2" s="1"/>
  <c r="B106" i="2" s="1"/>
  <c r="B118" i="2" s="1"/>
  <c r="B130" i="2" s="1"/>
  <c r="B142" i="2" s="1"/>
  <c r="B23" i="2"/>
  <c r="B35" i="2" s="1"/>
  <c r="B47" i="2" s="1"/>
  <c r="B59" i="2" s="1"/>
  <c r="B71" i="2" s="1"/>
  <c r="B83" i="2" s="1"/>
  <c r="B95" i="2" s="1"/>
  <c r="B107" i="2" s="1"/>
  <c r="B119" i="2" s="1"/>
  <c r="B131" i="2" s="1"/>
  <c r="B143" i="2" s="1"/>
  <c r="B24" i="2"/>
  <c r="B36" i="2" s="1"/>
  <c r="B48" i="2" s="1"/>
  <c r="B60" i="2" s="1"/>
  <c r="B72" i="2" s="1"/>
  <c r="B84" i="2" s="1"/>
  <c r="B96" i="2" s="1"/>
  <c r="B108" i="2" s="1"/>
  <c r="B120" i="2" s="1"/>
  <c r="B132" i="2" s="1"/>
  <c r="B144" i="2" s="1"/>
  <c r="B25" i="2"/>
  <c r="B37" i="2" s="1"/>
  <c r="B49" i="2" s="1"/>
  <c r="B61" i="2" s="1"/>
  <c r="B73" i="2" s="1"/>
  <c r="B85" i="2" s="1"/>
  <c r="B97" i="2" s="1"/>
  <c r="B109" i="2" s="1"/>
  <c r="B121" i="2" s="1"/>
  <c r="B133" i="2" s="1"/>
  <c r="B26" i="2"/>
  <c r="B38" i="2" s="1"/>
  <c r="B50" i="2" s="1"/>
  <c r="B62" i="2" s="1"/>
  <c r="B74" i="2" s="1"/>
  <c r="B86" i="2" s="1"/>
  <c r="B98" i="2" s="1"/>
  <c r="B110" i="2" s="1"/>
  <c r="B122" i="2" s="1"/>
  <c r="B134" i="2" s="1"/>
  <c r="B27" i="2"/>
  <c r="B39" i="2" s="1"/>
  <c r="B51" i="2" s="1"/>
  <c r="B63" i="2" s="1"/>
  <c r="B75" i="2" s="1"/>
  <c r="B87" i="2" s="1"/>
  <c r="B99" i="2" s="1"/>
  <c r="B111" i="2" s="1"/>
  <c r="B123" i="2" s="1"/>
  <c r="B135" i="2" s="1"/>
  <c r="B28" i="2"/>
  <c r="B40" i="2" s="1"/>
  <c r="B52" i="2" s="1"/>
  <c r="B64" i="2" s="1"/>
  <c r="B76" i="2" s="1"/>
  <c r="B88" i="2" s="1"/>
  <c r="B100" i="2" s="1"/>
  <c r="B112" i="2" s="1"/>
  <c r="B124" i="2" s="1"/>
  <c r="B136" i="2" s="1"/>
  <c r="B29" i="2"/>
  <c r="B41" i="2" s="1"/>
  <c r="B53" i="2" s="1"/>
  <c r="B65" i="2" s="1"/>
  <c r="B77" i="2" s="1"/>
  <c r="B89" i="2" s="1"/>
  <c r="B101" i="2" s="1"/>
  <c r="B113" i="2" s="1"/>
  <c r="B125" i="2" s="1"/>
  <c r="B137" i="2" s="1"/>
  <c r="B31" i="2"/>
  <c r="B43" i="2" s="1"/>
  <c r="B55" i="2" s="1"/>
  <c r="B67" i="2" s="1"/>
  <c r="B79" i="2" s="1"/>
  <c r="B91" i="2" s="1"/>
  <c r="B103" i="2" s="1"/>
  <c r="B115" i="2" s="1"/>
  <c r="B127" i="2" s="1"/>
  <c r="B139" i="2" s="1"/>
  <c r="B32" i="2"/>
  <c r="B44" i="2" s="1"/>
  <c r="B56" i="2" s="1"/>
  <c r="B68" i="2" s="1"/>
  <c r="B80" i="2" s="1"/>
  <c r="B92" i="2" s="1"/>
  <c r="B104" i="2" s="1"/>
  <c r="B116" i="2" s="1"/>
  <c r="B128" i="2" s="1"/>
  <c r="B140" i="2" s="1"/>
  <c r="B30" i="2"/>
  <c r="B42" i="2" s="1"/>
  <c r="B54" i="2" s="1"/>
  <c r="B66" i="2" s="1"/>
  <c r="B78" i="2" s="1"/>
  <c r="B90" i="2" s="1"/>
  <c r="B102" i="2" s="1"/>
  <c r="B114" i="2" s="1"/>
  <c r="R16" i="2" l="1"/>
  <c r="S130" i="2"/>
  <c r="S126" i="2"/>
  <c r="R114" i="2"/>
  <c r="S131" i="2"/>
  <c r="S118" i="2"/>
  <c r="S138" i="2"/>
  <c r="R136" i="2"/>
  <c r="R124" i="2"/>
  <c r="R112" i="2"/>
  <c r="S106" i="2"/>
  <c r="R119" i="2"/>
  <c r="R107" i="2"/>
  <c r="R132" i="2"/>
  <c r="R120" i="2"/>
  <c r="R134" i="2"/>
  <c r="R133" i="2"/>
  <c r="R121" i="2"/>
  <c r="R109" i="2"/>
  <c r="R131" i="2"/>
  <c r="R137" i="2"/>
  <c r="R125" i="2"/>
  <c r="R113" i="2"/>
  <c r="S108" i="2"/>
  <c r="R129" i="2"/>
  <c r="R117" i="2"/>
  <c r="R105" i="2"/>
  <c r="S120" i="2"/>
  <c r="S121" i="2"/>
  <c r="S134" i="2"/>
  <c r="R139" i="2"/>
  <c r="R127" i="2"/>
  <c r="R115" i="2"/>
  <c r="S119" i="2"/>
  <c r="S133" i="2"/>
  <c r="S132" i="2"/>
  <c r="R108" i="2"/>
  <c r="R135" i="2"/>
  <c r="R123" i="2"/>
  <c r="R111" i="2"/>
  <c r="S107" i="2"/>
  <c r="R122" i="2"/>
  <c r="R110" i="2"/>
  <c r="S110" i="2"/>
  <c r="S109" i="2"/>
  <c r="S122" i="2"/>
  <c r="R104" i="2"/>
  <c r="R130" i="2"/>
  <c r="R118" i="2"/>
  <c r="R106" i="2"/>
  <c r="R140" i="2"/>
  <c r="R128" i="2"/>
  <c r="R116" i="2"/>
  <c r="S139" i="2"/>
  <c r="S115" i="2"/>
  <c r="S114" i="2"/>
  <c r="R138" i="2"/>
  <c r="R126" i="2"/>
  <c r="S137" i="2"/>
  <c r="S125" i="2"/>
  <c r="S136" i="2"/>
  <c r="S124" i="2"/>
  <c r="S112" i="2"/>
  <c r="S113" i="2"/>
  <c r="S135" i="2"/>
  <c r="S129" i="2"/>
  <c r="S123" i="2"/>
  <c r="S117" i="2"/>
  <c r="S111" i="2"/>
  <c r="S105" i="2"/>
  <c r="S140" i="2"/>
  <c r="S128" i="2"/>
  <c r="S116" i="2"/>
  <c r="S127" i="2"/>
  <c r="S86" i="2"/>
  <c r="S87" i="2"/>
  <c r="S28" i="2"/>
  <c r="R96" i="2"/>
  <c r="S88" i="2"/>
  <c r="R17" i="2"/>
  <c r="S77" i="2"/>
  <c r="S30" i="2"/>
  <c r="R19" i="2"/>
  <c r="S55" i="2"/>
  <c r="S56" i="2"/>
  <c r="S98" i="2"/>
  <c r="S96" i="2"/>
  <c r="R13" i="2"/>
  <c r="S97" i="2"/>
  <c r="S27" i="2"/>
  <c r="S71" i="2"/>
  <c r="R84" i="2"/>
  <c r="S42" i="2"/>
  <c r="S54" i="2"/>
  <c r="S66" i="2"/>
  <c r="S31" i="2"/>
  <c r="S43" i="2"/>
  <c r="S67" i="2"/>
  <c r="R12" i="2"/>
  <c r="S46" i="2"/>
  <c r="S24" i="2"/>
  <c r="S36" i="2"/>
  <c r="S48" i="2"/>
  <c r="S60" i="2"/>
  <c r="S72" i="2"/>
  <c r="S82" i="2"/>
  <c r="S92" i="2"/>
  <c r="R101" i="2"/>
  <c r="R14" i="2"/>
  <c r="S37" i="2"/>
  <c r="R61" i="2"/>
  <c r="S102" i="2"/>
  <c r="R15" i="2"/>
  <c r="S26" i="2"/>
  <c r="S38" i="2"/>
  <c r="S50" i="2"/>
  <c r="S62" i="2"/>
  <c r="S74" i="2"/>
  <c r="S84" i="2"/>
  <c r="S93" i="2"/>
  <c r="S103" i="2"/>
  <c r="S33" i="2"/>
  <c r="S57" i="2"/>
  <c r="S80" i="2"/>
  <c r="S99" i="2"/>
  <c r="S34" i="2"/>
  <c r="S70" i="2"/>
  <c r="R80" i="2"/>
  <c r="S100" i="2"/>
  <c r="S35" i="2"/>
  <c r="R100" i="2"/>
  <c r="S39" i="2"/>
  <c r="S51" i="2"/>
  <c r="S63" i="2"/>
  <c r="S75" i="2"/>
  <c r="S94" i="2"/>
  <c r="S104" i="2"/>
  <c r="S78" i="2"/>
  <c r="R20" i="2"/>
  <c r="S79" i="2"/>
  <c r="R88" i="2"/>
  <c r="R21" i="2"/>
  <c r="R45" i="2"/>
  <c r="R69" i="2"/>
  <c r="S89" i="2"/>
  <c r="S22" i="2"/>
  <c r="S58" i="2"/>
  <c r="S90" i="2"/>
  <c r="S23" i="2"/>
  <c r="S91" i="2"/>
  <c r="S40" i="2"/>
  <c r="S52" i="2"/>
  <c r="S64" i="2"/>
  <c r="S76" i="2"/>
  <c r="S85" i="2"/>
  <c r="S95" i="2"/>
  <c r="R10" i="2"/>
  <c r="S32" i="2"/>
  <c r="S44" i="2"/>
  <c r="S68" i="2"/>
  <c r="R11" i="2"/>
  <c r="S47" i="2"/>
  <c r="S59" i="2"/>
  <c r="S81" i="2"/>
  <c r="S25" i="2"/>
  <c r="S49" i="2"/>
  <c r="S73" i="2"/>
  <c r="S83" i="2"/>
  <c r="R92" i="2"/>
  <c r="R18" i="2"/>
  <c r="R29" i="2"/>
  <c r="S41" i="2"/>
  <c r="R53" i="2"/>
  <c r="S65" i="2"/>
  <c r="R76" i="2"/>
  <c r="R22" i="2"/>
  <c r="R26" i="2"/>
  <c r="R30" i="2"/>
  <c r="R34" i="2"/>
  <c r="R38" i="2"/>
  <c r="R42" i="2"/>
  <c r="R46" i="2"/>
  <c r="R50" i="2"/>
  <c r="R54" i="2"/>
  <c r="R58" i="2"/>
  <c r="R62" i="2"/>
  <c r="R66" i="2"/>
  <c r="R70" i="2"/>
  <c r="R74" i="2"/>
  <c r="R78" i="2"/>
  <c r="R82" i="2"/>
  <c r="R86" i="2"/>
  <c r="R90" i="2"/>
  <c r="R94" i="2"/>
  <c r="R98" i="2"/>
  <c r="R102" i="2"/>
  <c r="R23" i="2"/>
  <c r="R27" i="2"/>
  <c r="R31" i="2"/>
  <c r="R35" i="2"/>
  <c r="R39" i="2"/>
  <c r="R43" i="2"/>
  <c r="R47" i="2"/>
  <c r="R51" i="2"/>
  <c r="R55" i="2"/>
  <c r="R59" i="2"/>
  <c r="R63" i="2"/>
  <c r="R67" i="2"/>
  <c r="R71" i="2"/>
  <c r="R75" i="2"/>
  <c r="R79" i="2"/>
  <c r="R83" i="2"/>
  <c r="R87" i="2"/>
  <c r="R91" i="2"/>
  <c r="R95" i="2"/>
  <c r="R99" i="2"/>
  <c r="R103" i="2"/>
  <c r="R25" i="2"/>
  <c r="R33" i="2"/>
  <c r="R41" i="2"/>
  <c r="R49" i="2"/>
  <c r="R57" i="2"/>
  <c r="R65" i="2"/>
  <c r="R73" i="2"/>
  <c r="R81" i="2"/>
  <c r="R89" i="2"/>
  <c r="R93" i="2"/>
  <c r="R97" i="2"/>
  <c r="S29" i="2"/>
  <c r="S45" i="2"/>
  <c r="S53" i="2"/>
  <c r="S61" i="2"/>
  <c r="S69" i="2"/>
  <c r="S101" i="2"/>
  <c r="S21" i="2"/>
  <c r="R24" i="2"/>
  <c r="R28" i="2"/>
  <c r="R32" i="2"/>
  <c r="R36" i="2"/>
  <c r="R40" i="2"/>
  <c r="R44" i="2"/>
  <c r="R48" i="2"/>
  <c r="R52" i="2"/>
  <c r="R56" i="2"/>
  <c r="R60" i="2"/>
  <c r="R64" i="2"/>
  <c r="R68" i="2"/>
  <c r="R72" i="2"/>
  <c r="R37" i="2"/>
  <c r="R77" i="2"/>
  <c r="R85" i="2"/>
  <c r="B126" i="2"/>
  <c r="B138" i="2" s="1"/>
</calcChain>
</file>

<file path=xl/sharedStrings.xml><?xml version="1.0" encoding="utf-8"?>
<sst xmlns="http://schemas.openxmlformats.org/spreadsheetml/2006/main" count="70" uniqueCount="55">
  <si>
    <t xml:space="preserve">Consumer Price Index (CPI) Weights by Expenditure Category </t>
  </si>
  <si>
    <t>This table shows the relative weights of each expenditure category used in calculating the CPI. The values represent the importance of each category in the index, not the monthly CPI values.</t>
  </si>
  <si>
    <t xml:space="preserve">COICOP Code </t>
  </si>
  <si>
    <t>Expenditure Categories</t>
  </si>
  <si>
    <t>Weights</t>
  </si>
  <si>
    <t>01</t>
  </si>
  <si>
    <t xml:space="preserve">Food and Non-Alcoholic Beverages </t>
  </si>
  <si>
    <t>02</t>
  </si>
  <si>
    <t>Alcoholic Beverages and Tobacco</t>
  </si>
  <si>
    <t>03</t>
  </si>
  <si>
    <t>Clothing and Footwear</t>
  </si>
  <si>
    <t>04.1</t>
  </si>
  <si>
    <t>Home-ownership</t>
  </si>
  <si>
    <t>04.2</t>
  </si>
  <si>
    <t>Rent</t>
  </si>
  <si>
    <t>04.3</t>
  </si>
  <si>
    <t>Water, Electricity, Gas and Other Fuels</t>
  </si>
  <si>
    <t>05</t>
  </si>
  <si>
    <t>Furnishings, Household Equipment and Routine Maintenance of the House</t>
  </si>
  <si>
    <t>06</t>
  </si>
  <si>
    <t>Health</t>
  </si>
  <si>
    <t>07</t>
  </si>
  <si>
    <t>Transport</t>
  </si>
  <si>
    <t>08</t>
  </si>
  <si>
    <t>Communication</t>
  </si>
  <si>
    <t>09</t>
  </si>
  <si>
    <t>Recreation and Culture</t>
  </si>
  <si>
    <t>10</t>
  </si>
  <si>
    <t>Education</t>
  </si>
  <si>
    <t>11</t>
  </si>
  <si>
    <t>Hotels, Cafes and Restaurants</t>
  </si>
  <si>
    <t>12</t>
  </si>
  <si>
    <t>Miscellaneous Goods and Services</t>
  </si>
  <si>
    <t>ALL ITEMS</t>
  </si>
  <si>
    <t>TRINIDAD AND TOBAGO</t>
  </si>
  <si>
    <t>Monthly Consumer Price Index (CPI) by Expenditure Category (Index reference period January 2015 = 100)</t>
  </si>
  <si>
    <t xml:space="preserve">This table shows the CPI values for each expenditure category on a monthly basis. </t>
  </si>
  <si>
    <t xml:space="preserve">Period </t>
  </si>
  <si>
    <t>All Items CPI</t>
  </si>
  <si>
    <t>Monthly Inflation
(t, t-1)</t>
  </si>
  <si>
    <t>Annual Inflation
(t, t-12)</t>
  </si>
  <si>
    <t>2015_01</t>
  </si>
  <si>
    <t>2015_02</t>
  </si>
  <si>
    <t>2015_03</t>
  </si>
  <si>
    <t>2015_04</t>
  </si>
  <si>
    <t>2015_05</t>
  </si>
  <si>
    <t>2015_06</t>
  </si>
  <si>
    <t>2015_07</t>
  </si>
  <si>
    <t>2015_08</t>
  </si>
  <si>
    <t>2015_09</t>
  </si>
  <si>
    <t>2015_10</t>
  </si>
  <si>
    <t>2015_11</t>
  </si>
  <si>
    <t>2015_12</t>
  </si>
  <si>
    <t>Updated: May 2026</t>
  </si>
  <si>
    <t xml:space="preserve">Source: Compiled from the CPI Bulletins, Trinidad and Tobago. All items CPI and inflation rates are calculated using higher-level aggregates and may differ slightly from national estimates due to rounding.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</si>
</sst>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_)"/>
    <numFmt numFmtId="167" formatCode="0_)"/>
    <numFmt numFmtId="168" formatCode="0.0"/>
    <numFmt numFmtId="169" formatCode="0.00_)"/>
  </numFmts>
  <fonts count="20" x14ac:knownFonts="1">
    <font>
      <sz val="11"/>
      <color theme="1"/>
      <name val="Aptos Narrow"/>
      <family val="2"/>
      <scheme val="minor"/>
    </font>
    <font>
      <sz val="11"/>
      <color theme="1"/>
      <name val="Aptos Narrow"/>
      <family val="2"/>
      <scheme val="minor"/>
    </font>
    <font>
      <sz val="12"/>
      <name val="Arial"/>
      <family val="2"/>
    </font>
    <font>
      <sz val="10"/>
      <name val="Arial"/>
      <family val="2"/>
    </font>
    <font>
      <sz val="12"/>
      <name val="Times New Roman"/>
      <family val="1"/>
    </font>
    <font>
      <b/>
      <sz val="14"/>
      <name val="Arial"/>
      <family val="2"/>
    </font>
    <font>
      <b/>
      <sz val="12"/>
      <name val="Times New Roman"/>
      <family val="1"/>
    </font>
    <font>
      <b/>
      <sz val="11"/>
      <name val="Arial"/>
      <family val="2"/>
    </font>
    <font>
      <sz val="10"/>
      <color theme="1"/>
      <name val="Arial"/>
      <family val="2"/>
    </font>
    <font>
      <sz val="10"/>
      <name val="MS Sans Serif"/>
    </font>
    <font>
      <sz val="10"/>
      <name val="MS Sans Serif"/>
      <family val="2"/>
    </font>
    <font>
      <sz val="8"/>
      <name val="Aptos Narrow"/>
      <family val="2"/>
      <scheme val="minor"/>
    </font>
    <font>
      <sz val="11"/>
      <color theme="1"/>
      <name val="Times New Roman"/>
      <family val="1"/>
    </font>
    <font>
      <b/>
      <sz val="14"/>
      <color theme="1"/>
      <name val="Times New Roman"/>
      <family val="1"/>
    </font>
    <font>
      <b/>
      <sz val="11"/>
      <color theme="1"/>
      <name val="Times New Roman"/>
      <family val="1"/>
    </font>
    <font>
      <sz val="11"/>
      <color theme="1"/>
      <name val="Arial"/>
      <family val="2"/>
    </font>
    <font>
      <b/>
      <sz val="11"/>
      <color theme="1"/>
      <name val="Arial"/>
      <family val="2"/>
    </font>
    <font>
      <b/>
      <sz val="14"/>
      <color theme="1"/>
      <name val="Arial"/>
      <family val="2"/>
    </font>
    <font>
      <b/>
      <sz val="10"/>
      <color theme="1"/>
      <name val="Arial"/>
      <family val="2"/>
    </font>
    <font>
      <sz val="9"/>
      <name val="Arial"/>
      <family val="2"/>
    </font>
  </fonts>
  <fills count="8">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
      <patternFill patternType="solid">
        <fgColor rgb="FFCBC7D8"/>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4" tint="0.79998168889431442"/>
        <bgColor indexed="64"/>
      </patternFill>
    </fill>
  </fills>
  <borders count="25">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auto="1"/>
      </top>
      <bottom/>
      <diagonal/>
    </border>
    <border>
      <left style="hair">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diagonal/>
    </border>
    <border>
      <left style="hair">
        <color auto="1"/>
      </left>
      <right style="thin">
        <color auto="1"/>
      </right>
      <top/>
      <bottom/>
      <diagonal/>
    </border>
    <border>
      <left/>
      <right style="thin">
        <color indexed="64"/>
      </right>
      <top style="thin">
        <color indexed="64"/>
      </top>
      <bottom style="thin">
        <color auto="1"/>
      </bottom>
      <diagonal/>
    </border>
    <border>
      <left/>
      <right style="hair">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thin">
        <color indexed="64"/>
      </left>
      <right/>
      <top style="thin">
        <color indexed="64"/>
      </top>
      <bottom style="thin">
        <color auto="1"/>
      </bottom>
      <diagonal/>
    </border>
    <border>
      <left style="hair">
        <color auto="1"/>
      </left>
      <right/>
      <top style="medium">
        <color indexed="64"/>
      </top>
      <bottom style="medium">
        <color indexed="64"/>
      </bottom>
      <diagonal/>
    </border>
    <border>
      <left style="hair">
        <color auto="1"/>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diagonal/>
    </border>
    <border>
      <left style="medium">
        <color indexed="64"/>
      </left>
      <right style="medium">
        <color indexed="64"/>
      </right>
      <top/>
      <bottom/>
      <diagonal/>
    </border>
  </borders>
  <cellStyleXfs count="79">
    <xf numFmtId="0" fontId="0" fillId="0" borderId="0"/>
    <xf numFmtId="166" fontId="2" fillId="0" borderId="0"/>
    <xf numFmtId="43" fontId="3"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0" fontId="3" fillId="0" borderId="0"/>
    <xf numFmtId="0" fontId="1" fillId="0" borderId="0"/>
    <xf numFmtId="0" fontId="1" fillId="0" borderId="0"/>
    <xf numFmtId="0" fontId="1" fillId="0" borderId="0"/>
    <xf numFmtId="9" fontId="3" fillId="0" borderId="0" applyFont="0" applyFill="0" applyBorder="0" applyAlignment="0" applyProtection="0"/>
    <xf numFmtId="0" fontId="3" fillId="0" borderId="0"/>
    <xf numFmtId="166" fontId="2" fillId="0" borderId="0"/>
    <xf numFmtId="0" fontId="3" fillId="0" borderId="0"/>
    <xf numFmtId="43" fontId="3" fillId="0" borderId="0" applyFont="0" applyFill="0" applyBorder="0" applyAlignment="0" applyProtection="0"/>
    <xf numFmtId="0" fontId="1" fillId="0" borderId="0"/>
    <xf numFmtId="43" fontId="3" fillId="0" borderId="0"/>
    <xf numFmtId="165" fontId="3" fillId="0" borderId="0"/>
    <xf numFmtId="44" fontId="1" fillId="0" borderId="0"/>
    <xf numFmtId="0" fontId="9" fillId="0" borderId="0"/>
    <xf numFmtId="0" fontId="9" fillId="0" borderId="0"/>
    <xf numFmtId="0" fontId="9" fillId="0" borderId="0"/>
    <xf numFmtId="0" fontId="9" fillId="0" borderId="0"/>
    <xf numFmtId="0" fontId="3" fillId="0" borderId="0"/>
    <xf numFmtId="167" fontId="3" fillId="0" borderId="0"/>
    <xf numFmtId="0" fontId="9" fillId="0" borderId="0"/>
    <xf numFmtId="0" fontId="9" fillId="0" borderId="0"/>
    <xf numFmtId="167" fontId="3" fillId="0" borderId="0"/>
    <xf numFmtId="0" fontId="9" fillId="0" borderId="0"/>
    <xf numFmtId="0" fontId="1" fillId="0" borderId="0"/>
    <xf numFmtId="165" fontId="3"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3" fillId="0" borderId="0"/>
  </cellStyleXfs>
  <cellXfs count="64">
    <xf numFmtId="0" fontId="0" fillId="0" borderId="0" xfId="0"/>
    <xf numFmtId="0" fontId="12" fillId="0" borderId="0" xfId="0" applyFont="1"/>
    <xf numFmtId="0" fontId="12" fillId="0" borderId="0" xfId="0" applyFont="1" applyAlignment="1">
      <alignment horizontal="center"/>
    </xf>
    <xf numFmtId="0" fontId="13" fillId="0" borderId="0" xfId="0" applyFont="1" applyAlignment="1">
      <alignment horizontal="left"/>
    </xf>
    <xf numFmtId="0" fontId="14" fillId="0" borderId="0" xfId="0" applyFont="1"/>
    <xf numFmtId="0" fontId="15" fillId="0" borderId="0" xfId="0" applyFont="1" applyAlignment="1">
      <alignment horizontal="center"/>
    </xf>
    <xf numFmtId="0" fontId="15" fillId="0" borderId="0" xfId="0" applyFont="1"/>
    <xf numFmtId="0" fontId="16" fillId="0" borderId="0" xfId="0" applyFont="1" applyAlignment="1">
      <alignment horizontal="center"/>
    </xf>
    <xf numFmtId="0" fontId="15" fillId="0" borderId="0" xfId="0" applyFont="1" applyAlignment="1">
      <alignment horizontal="center" vertical="center"/>
    </xf>
    <xf numFmtId="168" fontId="8" fillId="0" borderId="7" xfId="0" applyNumberFormat="1" applyFont="1" applyBorder="1" applyAlignment="1">
      <alignment horizontal="center"/>
    </xf>
    <xf numFmtId="0" fontId="12" fillId="0" borderId="0" xfId="0" applyFont="1" applyAlignment="1">
      <alignment horizontal="left"/>
    </xf>
    <xf numFmtId="169" fontId="5" fillId="4" borderId="9" xfId="1" applyNumberFormat="1" applyFont="1" applyFill="1" applyBorder="1" applyAlignment="1">
      <alignment horizontal="left"/>
    </xf>
    <xf numFmtId="169" fontId="7" fillId="4" borderId="6" xfId="1" applyNumberFormat="1" applyFont="1" applyFill="1" applyBorder="1" applyAlignment="1">
      <alignment horizontal="left"/>
    </xf>
    <xf numFmtId="0" fontId="15" fillId="4" borderId="6" xfId="0" applyFont="1" applyFill="1" applyBorder="1" applyAlignment="1">
      <alignment horizontal="center"/>
    </xf>
    <xf numFmtId="0" fontId="15" fillId="4" borderId="10" xfId="0" applyFont="1" applyFill="1" applyBorder="1" applyAlignment="1">
      <alignment horizontal="center"/>
    </xf>
    <xf numFmtId="0" fontId="17" fillId="4" borderId="3" xfId="0" applyFont="1" applyFill="1" applyBorder="1" applyAlignment="1">
      <alignment horizontal="left"/>
    </xf>
    <xf numFmtId="169" fontId="7" fillId="4" borderId="0" xfId="1" applyNumberFormat="1" applyFont="1" applyFill="1" applyAlignment="1">
      <alignment horizontal="center"/>
    </xf>
    <xf numFmtId="0" fontId="15" fillId="4" borderId="0" xfId="0" applyFont="1" applyFill="1" applyAlignment="1">
      <alignment horizontal="center"/>
    </xf>
    <xf numFmtId="0" fontId="15" fillId="4" borderId="1" xfId="0" applyFont="1" applyFill="1" applyBorder="1" applyAlignment="1">
      <alignment horizontal="center"/>
    </xf>
    <xf numFmtId="0" fontId="16" fillId="4" borderId="3" xfId="0" applyFont="1" applyFill="1" applyBorder="1" applyAlignment="1">
      <alignment horizontal="left"/>
    </xf>
    <xf numFmtId="169" fontId="19" fillId="4" borderId="3" xfId="1" applyNumberFormat="1" applyFont="1" applyFill="1" applyBorder="1" applyAlignment="1">
      <alignment horizontal="left"/>
    </xf>
    <xf numFmtId="169" fontId="7" fillId="4" borderId="4" xfId="1" applyNumberFormat="1" applyFont="1" applyFill="1" applyBorder="1" applyAlignment="1">
      <alignment horizontal="center"/>
    </xf>
    <xf numFmtId="169" fontId="7" fillId="4" borderId="5" xfId="1" applyNumberFormat="1" applyFont="1" applyFill="1" applyBorder="1" applyAlignment="1">
      <alignment horizontal="center"/>
    </xf>
    <xf numFmtId="0" fontId="15" fillId="4" borderId="5" xfId="0" applyFont="1" applyFill="1" applyBorder="1" applyAlignment="1">
      <alignment horizontal="center"/>
    </xf>
    <xf numFmtId="0" fontId="15" fillId="4" borderId="11" xfId="0" applyFont="1" applyFill="1" applyBorder="1" applyAlignment="1">
      <alignment horizontal="center"/>
    </xf>
    <xf numFmtId="168" fontId="8" fillId="0" borderId="13" xfId="0" applyNumberFormat="1" applyFont="1" applyBorder="1" applyAlignment="1">
      <alignment horizontal="center"/>
    </xf>
    <xf numFmtId="166" fontId="7" fillId="3" borderId="14" xfId="1" applyFont="1" applyFill="1" applyBorder="1" applyAlignment="1">
      <alignment horizontal="center" vertical="center" wrapText="1"/>
    </xf>
    <xf numFmtId="168" fontId="8" fillId="0" borderId="15" xfId="0" applyNumberFormat="1" applyFont="1" applyBorder="1" applyAlignment="1">
      <alignment horizontal="center"/>
    </xf>
    <xf numFmtId="166" fontId="7" fillId="2" borderId="8" xfId="1" applyFont="1" applyFill="1" applyBorder="1" applyAlignment="1">
      <alignment horizontal="center" vertical="center" wrapText="1"/>
    </xf>
    <xf numFmtId="0" fontId="18" fillId="0" borderId="2" xfId="0" applyFont="1" applyBorder="1" applyAlignment="1">
      <alignment horizontal="center"/>
    </xf>
    <xf numFmtId="0" fontId="18" fillId="0" borderId="2" xfId="0" applyFont="1" applyBorder="1" applyAlignment="1">
      <alignment horizontal="center" vertical="center"/>
    </xf>
    <xf numFmtId="166" fontId="7" fillId="7" borderId="8" xfId="1" applyFont="1" applyFill="1" applyBorder="1" applyAlignment="1">
      <alignment horizontal="center" vertical="center" wrapText="1"/>
    </xf>
    <xf numFmtId="168" fontId="8" fillId="7" borderId="13" xfId="0" applyNumberFormat="1" applyFont="1" applyFill="1" applyBorder="1" applyAlignment="1">
      <alignment horizontal="center"/>
    </xf>
    <xf numFmtId="166" fontId="7" fillId="6" borderId="10" xfId="1" applyFont="1" applyFill="1" applyBorder="1" applyAlignment="1">
      <alignment horizontal="center" vertical="center" wrapText="1"/>
    </xf>
    <xf numFmtId="1" fontId="6" fillId="7" borderId="8" xfId="0" applyNumberFormat="1" applyFont="1" applyFill="1" applyBorder="1" applyAlignment="1">
      <alignment horizontal="centerContinuous"/>
    </xf>
    <xf numFmtId="1" fontId="15" fillId="0" borderId="0" xfId="0" applyNumberFormat="1" applyFont="1" applyAlignment="1">
      <alignment horizontal="center" vertical="center"/>
    </xf>
    <xf numFmtId="0" fontId="18" fillId="0" borderId="9" xfId="0" applyFont="1" applyBorder="1" applyAlignment="1">
      <alignment horizontal="center"/>
    </xf>
    <xf numFmtId="168" fontId="6" fillId="7" borderId="12" xfId="0" applyNumberFormat="1" applyFont="1" applyFill="1" applyBorder="1" applyAlignment="1">
      <alignment horizontal="centerContinuous"/>
    </xf>
    <xf numFmtId="1" fontId="6" fillId="7" borderId="12" xfId="0" applyNumberFormat="1" applyFont="1" applyFill="1" applyBorder="1" applyAlignment="1">
      <alignment horizontal="center"/>
    </xf>
    <xf numFmtId="168" fontId="8" fillId="0" borderId="17" xfId="0" applyNumberFormat="1" applyFont="1" applyBorder="1" applyAlignment="1">
      <alignment horizontal="center"/>
    </xf>
    <xf numFmtId="168" fontId="8" fillId="0" borderId="18" xfId="0" applyNumberFormat="1" applyFont="1" applyBorder="1" applyAlignment="1">
      <alignment horizontal="center"/>
    </xf>
    <xf numFmtId="166" fontId="7" fillId="6" borderId="1" xfId="1" applyFont="1" applyFill="1" applyBorder="1" applyAlignment="1">
      <alignment horizontal="center" vertical="center" wrapText="1"/>
    </xf>
    <xf numFmtId="0" fontId="16" fillId="4" borderId="6" xfId="0" applyFont="1" applyFill="1" applyBorder="1" applyAlignment="1">
      <alignment horizontal="center"/>
    </xf>
    <xf numFmtId="0" fontId="16" fillId="4" borderId="0" xfId="0" applyFont="1" applyFill="1" applyAlignment="1">
      <alignment horizontal="center"/>
    </xf>
    <xf numFmtId="166" fontId="7" fillId="3" borderId="19" xfId="1" applyFont="1" applyFill="1" applyBorder="1" applyAlignment="1">
      <alignment horizontal="center" vertical="center" wrapText="1"/>
    </xf>
    <xf numFmtId="1" fontId="6" fillId="7" borderId="9" xfId="0" applyNumberFormat="1" applyFont="1" applyFill="1" applyBorder="1" applyAlignment="1">
      <alignment horizontal="center"/>
    </xf>
    <xf numFmtId="168" fontId="8" fillId="0" borderId="20" xfId="0" applyNumberFormat="1" applyFont="1" applyBorder="1" applyAlignment="1">
      <alignment horizontal="center"/>
    </xf>
    <xf numFmtId="168" fontId="8" fillId="0" borderId="21" xfId="0" applyNumberFormat="1" applyFont="1" applyBorder="1" applyAlignment="1">
      <alignment horizontal="center"/>
    </xf>
    <xf numFmtId="166" fontId="7" fillId="6" borderId="14" xfId="1" applyFont="1" applyFill="1" applyBorder="1" applyAlignment="1">
      <alignment horizontal="center" vertical="center" wrapText="1"/>
    </xf>
    <xf numFmtId="168" fontId="8" fillId="0" borderId="1" xfId="0" applyNumberFormat="1" applyFont="1" applyBorder="1" applyAlignment="1">
      <alignment horizontal="center"/>
    </xf>
    <xf numFmtId="166" fontId="7" fillId="5" borderId="22" xfId="1" applyFont="1" applyFill="1" applyBorder="1" applyAlignment="1">
      <alignment horizontal="center" vertical="center" wrapText="1"/>
    </xf>
    <xf numFmtId="1" fontId="6" fillId="7" borderId="23" xfId="0" applyNumberFormat="1" applyFont="1" applyFill="1" applyBorder="1" applyAlignment="1">
      <alignment horizontal="center"/>
    </xf>
    <xf numFmtId="168" fontId="18" fillId="0" borderId="16" xfId="0" applyNumberFormat="1" applyFont="1" applyBorder="1" applyAlignment="1">
      <alignment horizontal="center"/>
    </xf>
    <xf numFmtId="168" fontId="18" fillId="0" borderId="24" xfId="0" applyNumberFormat="1" applyFont="1" applyBorder="1" applyAlignment="1">
      <alignment horizontal="center"/>
    </xf>
    <xf numFmtId="0" fontId="6" fillId="2" borderId="8" xfId="0" applyFont="1" applyFill="1" applyBorder="1" applyAlignment="1">
      <alignment horizontal="center" vertical="center" wrapText="1"/>
    </xf>
    <xf numFmtId="168" fontId="6" fillId="2" borderId="8" xfId="0" applyNumberFormat="1" applyFont="1" applyFill="1" applyBorder="1" applyAlignment="1">
      <alignment horizontal="center" vertical="center"/>
    </xf>
    <xf numFmtId="0" fontId="4" fillId="0" borderId="8" xfId="0" quotePrefix="1" applyFont="1" applyBorder="1" applyAlignment="1">
      <alignment horizontal="center" wrapText="1"/>
    </xf>
    <xf numFmtId="0" fontId="4" fillId="0" borderId="8" xfId="0" applyFont="1" applyBorder="1" applyAlignment="1">
      <alignment wrapText="1"/>
    </xf>
    <xf numFmtId="168" fontId="4" fillId="0" borderId="8" xfId="0" applyNumberFormat="1" applyFont="1" applyBorder="1" applyAlignment="1">
      <alignment horizontal="centerContinuous"/>
    </xf>
    <xf numFmtId="168" fontId="4" fillId="0" borderId="8" xfId="0" applyNumberFormat="1" applyFont="1" applyBorder="1" applyAlignment="1">
      <alignment horizontal="center"/>
    </xf>
    <xf numFmtId="0" fontId="6" fillId="0" borderId="8" xfId="0" quotePrefix="1" applyFont="1" applyBorder="1" applyAlignment="1">
      <alignment horizontal="center" wrapText="1"/>
    </xf>
    <xf numFmtId="0" fontId="6" fillId="0" borderId="8" xfId="0" applyFont="1" applyBorder="1" applyAlignment="1">
      <alignment wrapText="1"/>
    </xf>
    <xf numFmtId="2" fontId="6" fillId="0" borderId="8" xfId="0" applyNumberFormat="1" applyFont="1" applyBorder="1" applyAlignment="1">
      <alignment horizontal="center"/>
    </xf>
    <xf numFmtId="166" fontId="7" fillId="3" borderId="8" xfId="1" applyFont="1" applyFill="1" applyBorder="1" applyAlignment="1">
      <alignment horizontal="center" vertical="center" wrapText="1"/>
    </xf>
  </cellXfs>
  <cellStyles count="79">
    <cellStyle name="Comma 10" xfId="66" xr:uid="{28F73EA1-FD02-4B1D-88E2-921290597A60}"/>
    <cellStyle name="Comma 11" xfId="70" xr:uid="{7C90DB4D-15F2-4283-A201-EA4237D8E578}"/>
    <cellStyle name="Comma 12" xfId="75" xr:uid="{0136FA3A-3E06-43C3-B345-3EE22606F273}"/>
    <cellStyle name="Comma 13" xfId="73" xr:uid="{FF52D9B2-582E-4F6E-A907-1D1D99A43304}"/>
    <cellStyle name="Comma 14" xfId="2" xr:uid="{39795C81-1B35-48C5-825F-08BDC476E08D}"/>
    <cellStyle name="Comma 2" xfId="3" xr:uid="{C7625A5A-00D8-46A5-BC6C-477C0BC61CB7}"/>
    <cellStyle name="Comma 2 2" xfId="14" xr:uid="{84811569-70B1-4EE4-8C6A-D7A158A1E5D2}"/>
    <cellStyle name="Comma 2 2 2" xfId="17" xr:uid="{076C4715-301D-4AB2-9BE9-E1A1AFDD2FA1}"/>
    <cellStyle name="Comma 2 3" xfId="30" xr:uid="{E740657C-43F4-4BF5-9EAE-7CACA3CFA305}"/>
    <cellStyle name="Comma 2 4" xfId="16" xr:uid="{DC6447E9-5135-4481-B714-8622F9E7C578}"/>
    <cellStyle name="Comma 3" xfId="31" xr:uid="{F02193F9-63EB-4DAD-A2AD-BD6E1783575D}"/>
    <cellStyle name="Comma 4" xfId="35" xr:uid="{D3D4D505-2598-4C8C-A3BF-3F5A443D8C73}"/>
    <cellStyle name="Comma 5" xfId="48" xr:uid="{8AA7AA85-523B-41F5-A017-7AE80E6CADB2}"/>
    <cellStyle name="Comma 6" xfId="50" xr:uid="{ADE51B50-8AA8-4BAA-BDF3-D61826BACDF9}"/>
    <cellStyle name="Comma 7" xfId="54" xr:uid="{525B5631-9D25-4089-830C-021E92E9D3AD}"/>
    <cellStyle name="Comma 8" xfId="58" xr:uid="{F98AE80B-5DAD-40B7-96AA-40890483E6CA}"/>
    <cellStyle name="Comma 9" xfId="62" xr:uid="{E4A3CD2A-79B7-4198-9B0F-A2B9895CC8A6}"/>
    <cellStyle name="Currency 10" xfId="68" xr:uid="{917108F7-E2AC-4B0E-B3FA-FCF553D8C83B}"/>
    <cellStyle name="Currency 11" xfId="72" xr:uid="{814EF73A-F027-4359-AAFB-B822A4A86BF0}"/>
    <cellStyle name="Currency 12" xfId="77" xr:uid="{572026BF-8E1B-47EA-A729-B2E9F6E7E2C5}"/>
    <cellStyle name="Currency 2" xfId="18" xr:uid="{8D9DE441-05D0-4C12-98A4-528F699AA58A}"/>
    <cellStyle name="Currency 3" xfId="32" xr:uid="{8F3E5927-FD86-49F4-8865-7B0C66AF3D81}"/>
    <cellStyle name="Currency 4" xfId="36" xr:uid="{831D2272-1ECB-43C6-B59B-064119ED05BD}"/>
    <cellStyle name="Currency 5" xfId="47" xr:uid="{61381689-2D8C-425D-BEC8-4906969E6203}"/>
    <cellStyle name="Currency 6" xfId="52" xr:uid="{D71A0139-62D8-4415-84F4-EBC38F2DF6B3}"/>
    <cellStyle name="Currency 7" xfId="56" xr:uid="{EB16008C-EC2C-4D1A-B09F-06ACEA3E3FDE}"/>
    <cellStyle name="Currency 8" xfId="60" xr:uid="{C564B232-13CB-4D2C-862C-2D413D0BF2FB}"/>
    <cellStyle name="Currency 9" xfId="64" xr:uid="{40BB8C5A-0DC2-4235-B14D-F6D2E46BCBD7}"/>
    <cellStyle name="Normal" xfId="0" builtinId="0"/>
    <cellStyle name="Normal 10" xfId="19" xr:uid="{87023CAA-D831-4F84-B1C9-471BC7D5A0E9}"/>
    <cellStyle name="Normal 10 2" xfId="40" xr:uid="{F12BE42B-A941-4A77-BDB7-8C6E22FF8A62}"/>
    <cellStyle name="Normal 11" xfId="4" xr:uid="{4DE37CE1-257E-4673-8051-ABE8F3424C92}"/>
    <cellStyle name="Normal 11 2" xfId="41" xr:uid="{3D435B76-87F9-4CC3-B6E1-1179F3719E1E}"/>
    <cellStyle name="Normal 11 3" xfId="20" xr:uid="{7DF3563F-1D96-49A6-BE94-88B10F58F121}"/>
    <cellStyle name="Normal 12" xfId="5" xr:uid="{146FAE0C-247B-434B-92B4-DA683E0C6E2E}"/>
    <cellStyle name="Normal 12 2" xfId="44" xr:uid="{C2D8EE33-8AC9-4968-A075-344C8D0E5EC4}"/>
    <cellStyle name="Normal 12 3" xfId="21" xr:uid="{C9B789CF-A8E5-490F-B182-C66A58EEDEC6}"/>
    <cellStyle name="Normal 13" xfId="22" xr:uid="{107C893C-503E-47E8-9FAC-6E7B5F27FD79}"/>
    <cellStyle name="Normal 13 2" xfId="45" xr:uid="{7257EE77-C278-4AE6-9D4A-84E78B7547E8}"/>
    <cellStyle name="Normal 14" xfId="38" xr:uid="{9918D7A8-E7A5-4FBA-8B60-4D7797C886C2}"/>
    <cellStyle name="Normal 15" xfId="49" xr:uid="{013EB4BD-2C91-4BC9-AB1D-6881B6F7A7A1}"/>
    <cellStyle name="Normal 16" xfId="53" xr:uid="{43CF8A0D-65E1-4C61-8822-BB1C221650DB}"/>
    <cellStyle name="Normal 17" xfId="57" xr:uid="{20F63FB1-F31E-4CA7-9BCC-10E3DD622D17}"/>
    <cellStyle name="Normal 18" xfId="61" xr:uid="{38E56831-57BE-433E-A3A0-FF84EFE577C3}"/>
    <cellStyle name="Normal 19" xfId="65" xr:uid="{97164F12-5682-43F7-90E2-2CEE7980C9A3}"/>
    <cellStyle name="Normal 2" xfId="11" xr:uid="{BED851AE-080E-4F7D-AC11-052C6ACABE50}"/>
    <cellStyle name="Normal 2 2" xfId="6" xr:uid="{2E27D289-AD47-4918-A625-D5D38CD1CF8C}"/>
    <cellStyle name="Normal 20" xfId="69" xr:uid="{51CC09A0-1DCB-4A68-BF74-EFAB1E45EECC}"/>
    <cellStyle name="Normal 21" xfId="7" xr:uid="{D2C5A414-517B-49A5-821F-75CF71D02B5A}"/>
    <cellStyle name="Normal 21 2" xfId="74" xr:uid="{1199D56C-EC28-4EAF-9E59-68E92DBC0931}"/>
    <cellStyle name="Normal 22" xfId="15" xr:uid="{D71DA8B6-511B-40B5-B32A-FD1908878480}"/>
    <cellStyle name="Normal 23" xfId="78" xr:uid="{A54A88AB-D225-456B-A65E-B44E7A2267E6}"/>
    <cellStyle name="Normal 24" xfId="1" xr:uid="{65810F7C-BFE8-4FB8-9A72-DD2147EB5674}"/>
    <cellStyle name="Normal 29" xfId="8" xr:uid="{A7721DC4-102E-4E36-A6FE-920FC62CDDCF}"/>
    <cellStyle name="Normal 3" xfId="12" xr:uid="{2D94A4C6-ED9A-453F-9537-F211E049CFF3}"/>
    <cellStyle name="Normal 3 2" xfId="23" xr:uid="{B69BCBF8-FC66-473A-BF24-A0A71F5BF6FA}"/>
    <cellStyle name="Normal 4" xfId="13" xr:uid="{880C3E99-C505-45F0-A2D4-06BCAF424AC4}"/>
    <cellStyle name="Normal 4 2" xfId="25" xr:uid="{B4F05BD6-946C-477E-830E-5751F1DA05E1}"/>
    <cellStyle name="Normal 4 3" xfId="43" xr:uid="{13BB1262-5D33-4171-9CF6-5083C1C6E9D8}"/>
    <cellStyle name="Normal 4 4" xfId="24" xr:uid="{3C9C1667-0E4E-4A90-AAF9-9ABED38EEFAB}"/>
    <cellStyle name="Normal 5" xfId="26" xr:uid="{7A7E70EE-D144-48FA-AB56-D9D6AD0CCEF8}"/>
    <cellStyle name="Normal 5 2" xfId="46" xr:uid="{4E2327E3-4876-4329-88B6-4A90BBCD2FE3}"/>
    <cellStyle name="Normal 6" xfId="27" xr:uid="{480F341B-9C4B-4925-A7F2-40A2B97D9D03}"/>
    <cellStyle name="Normal 7" xfId="29" xr:uid="{597ADDFB-0FA1-4485-8B2D-DE0B06A9EC4F}"/>
    <cellStyle name="Normal 8" xfId="28" xr:uid="{6CD5A62C-2A3E-403A-82B6-BBD81382B34C}"/>
    <cellStyle name="Normal 8 2" xfId="42" xr:uid="{07B2D575-C090-40D3-97F9-D5EFA8C05F63}"/>
    <cellStyle name="Normal 9" xfId="9" xr:uid="{75FD5DDB-0701-4ED4-BED7-7FE3B42AF88E}"/>
    <cellStyle name="Normal 9 2" xfId="34" xr:uid="{98598CF4-5886-48E8-92DA-F0AAF37B1482}"/>
    <cellStyle name="Percent 10" xfId="71" xr:uid="{08567A7F-260E-4BB6-AD07-27B2037D4EB6}"/>
    <cellStyle name="Percent 11" xfId="76" xr:uid="{714953DD-C726-4E8C-B4F9-0534321C0498}"/>
    <cellStyle name="Percent 12" xfId="10" xr:uid="{735B2375-96CB-4A49-A6D2-A002E4CE7CB9}"/>
    <cellStyle name="Percent 2" xfId="33" xr:uid="{5F4D9E8C-0252-4EB4-8729-F3E1F4866F4A}"/>
    <cellStyle name="Percent 3" xfId="37" xr:uid="{85603054-EBB9-4876-8392-416DD6A2C182}"/>
    <cellStyle name="Percent 4" xfId="39" xr:uid="{DE44A10C-C70D-4C23-8234-C70705D09813}"/>
    <cellStyle name="Percent 5" xfId="51" xr:uid="{101F32EE-519D-48EE-A69A-BD3927C9821B}"/>
    <cellStyle name="Percent 6" xfId="55" xr:uid="{8E98ADD1-7860-4907-8C29-D98283213F14}"/>
    <cellStyle name="Percent 7" xfId="59" xr:uid="{35276B1A-1737-46FF-AC72-CDB570034FB6}"/>
    <cellStyle name="Percent 8" xfId="63" xr:uid="{D20E2999-487C-4C14-8D05-56C628B2D913}"/>
    <cellStyle name="Percent 9" xfId="67" xr:uid="{82D40E0B-5515-4578-8693-5AA1556DD12A}"/>
  </cellStyles>
  <dxfs count="0"/>
  <tableStyles count="0" defaultTableStyle="TableStyleMedium2" defaultPivotStyle="PivotStyleLight16"/>
  <colors>
    <mruColors>
      <color rgb="FFCBC7D8"/>
      <color rgb="FFF2DDE1"/>
      <color rgb="FF1684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74B2-1CCF-4806-94B0-9BD8FDA8048E}">
  <dimension ref="A1:C19"/>
  <sheetViews>
    <sheetView showGridLines="0" topLeftCell="A6" workbookViewId="0">
      <selection activeCell="C19" sqref="C19"/>
    </sheetView>
  </sheetViews>
  <sheetFormatPr defaultColWidth="8.88671875" defaultRowHeight="13.8" x14ac:dyDescent="0.25"/>
  <cols>
    <col min="1" max="1" width="14.88671875" style="2" bestFit="1" customWidth="1"/>
    <col min="2" max="2" width="57.5546875" style="1" customWidth="1"/>
    <col min="3" max="3" width="8.6640625" style="1" bestFit="1" customWidth="1"/>
    <col min="4" max="16384" width="8.88671875" style="1"/>
  </cols>
  <sheetData>
    <row r="1" spans="1:3" ht="17.399999999999999" x14ac:dyDescent="0.3">
      <c r="A1" s="3" t="s">
        <v>0</v>
      </c>
    </row>
    <row r="2" spans="1:3" x14ac:dyDescent="0.25">
      <c r="A2" s="10" t="s">
        <v>1</v>
      </c>
    </row>
    <row r="3" spans="1:3" x14ac:dyDescent="0.25">
      <c r="A3" s="10"/>
    </row>
    <row r="4" spans="1:3" ht="47.4" customHeight="1" x14ac:dyDescent="0.25">
      <c r="A4" s="54" t="s">
        <v>2</v>
      </c>
      <c r="B4" s="54" t="s">
        <v>3</v>
      </c>
      <c r="C4" s="55" t="s">
        <v>4</v>
      </c>
    </row>
    <row r="5" spans="1:3" ht="19.95" customHeight="1" x14ac:dyDescent="0.3">
      <c r="A5" s="56" t="s">
        <v>5</v>
      </c>
      <c r="B5" s="57" t="s">
        <v>6</v>
      </c>
      <c r="C5" s="58">
        <v>173</v>
      </c>
    </row>
    <row r="6" spans="1:3" ht="19.95" customHeight="1" x14ac:dyDescent="0.3">
      <c r="A6" s="56" t="s">
        <v>7</v>
      </c>
      <c r="B6" s="57" t="s">
        <v>8</v>
      </c>
      <c r="C6" s="58">
        <v>9</v>
      </c>
    </row>
    <row r="7" spans="1:3" ht="19.95" customHeight="1" x14ac:dyDescent="0.3">
      <c r="A7" s="56" t="s">
        <v>9</v>
      </c>
      <c r="B7" s="57" t="s">
        <v>10</v>
      </c>
      <c r="C7" s="58">
        <v>57</v>
      </c>
    </row>
    <row r="8" spans="1:3" ht="19.95" customHeight="1" x14ac:dyDescent="0.3">
      <c r="A8" s="56" t="s">
        <v>11</v>
      </c>
      <c r="B8" s="57" t="s">
        <v>12</v>
      </c>
      <c r="C8" s="58">
        <v>223</v>
      </c>
    </row>
    <row r="9" spans="1:3" ht="19.95" customHeight="1" x14ac:dyDescent="0.3">
      <c r="A9" s="56" t="s">
        <v>13</v>
      </c>
      <c r="B9" s="57" t="s">
        <v>14</v>
      </c>
      <c r="C9" s="58">
        <v>22</v>
      </c>
    </row>
    <row r="10" spans="1:3" ht="19.95" customHeight="1" x14ac:dyDescent="0.3">
      <c r="A10" s="56" t="s">
        <v>15</v>
      </c>
      <c r="B10" s="57" t="s">
        <v>16</v>
      </c>
      <c r="C10" s="58">
        <v>30</v>
      </c>
    </row>
    <row r="11" spans="1:3" ht="30.6" customHeight="1" x14ac:dyDescent="0.3">
      <c r="A11" s="56" t="s">
        <v>17</v>
      </c>
      <c r="B11" s="57" t="s">
        <v>18</v>
      </c>
      <c r="C11" s="58">
        <v>67</v>
      </c>
    </row>
    <row r="12" spans="1:3" ht="19.95" customHeight="1" x14ac:dyDescent="0.3">
      <c r="A12" s="56" t="s">
        <v>19</v>
      </c>
      <c r="B12" s="57" t="s">
        <v>20</v>
      </c>
      <c r="C12" s="58">
        <v>41</v>
      </c>
    </row>
    <row r="13" spans="1:3" ht="19.95" customHeight="1" x14ac:dyDescent="0.3">
      <c r="A13" s="56" t="s">
        <v>21</v>
      </c>
      <c r="B13" s="57" t="s">
        <v>22</v>
      </c>
      <c r="C13" s="58">
        <v>147</v>
      </c>
    </row>
    <row r="14" spans="1:3" ht="19.95" customHeight="1" x14ac:dyDescent="0.3">
      <c r="A14" s="56" t="s">
        <v>23</v>
      </c>
      <c r="B14" s="57" t="s">
        <v>24</v>
      </c>
      <c r="C14" s="58">
        <v>45</v>
      </c>
    </row>
    <row r="15" spans="1:3" ht="19.95" customHeight="1" x14ac:dyDescent="0.3">
      <c r="A15" s="56" t="s">
        <v>25</v>
      </c>
      <c r="B15" s="57" t="s">
        <v>26</v>
      </c>
      <c r="C15" s="58">
        <v>66</v>
      </c>
    </row>
    <row r="16" spans="1:3" ht="19.95" customHeight="1" x14ac:dyDescent="0.3">
      <c r="A16" s="56" t="s">
        <v>27</v>
      </c>
      <c r="B16" s="57" t="s">
        <v>28</v>
      </c>
      <c r="C16" s="59">
        <v>10</v>
      </c>
    </row>
    <row r="17" spans="1:3" ht="19.95" customHeight="1" x14ac:dyDescent="0.3">
      <c r="A17" s="56" t="s">
        <v>29</v>
      </c>
      <c r="B17" s="57" t="s">
        <v>30</v>
      </c>
      <c r="C17" s="59">
        <v>25</v>
      </c>
    </row>
    <row r="18" spans="1:3" ht="19.95" customHeight="1" x14ac:dyDescent="0.3">
      <c r="A18" s="56" t="s">
        <v>31</v>
      </c>
      <c r="B18" s="57" t="s">
        <v>32</v>
      </c>
      <c r="C18" s="59">
        <v>86</v>
      </c>
    </row>
    <row r="19" spans="1:3" s="4" customFormat="1" ht="19.95" customHeight="1" x14ac:dyDescent="0.3">
      <c r="A19" s="60"/>
      <c r="B19" s="61" t="s">
        <v>33</v>
      </c>
      <c r="C19" s="62">
        <f>SUM(C5:C18)</f>
        <v>1001</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013A2-F6BF-49E3-908F-A6706A8F426A}">
  <dimension ref="B1:S144"/>
  <sheetViews>
    <sheetView showGridLines="0" tabSelected="1" zoomScale="90" zoomScaleNormal="90" workbookViewId="0">
      <selection activeCell="B4" sqref="B4"/>
    </sheetView>
  </sheetViews>
  <sheetFormatPr defaultColWidth="8.88671875" defaultRowHeight="13.8" x14ac:dyDescent="0.25"/>
  <cols>
    <col min="1" max="1" width="1.109375" style="6" customWidth="1"/>
    <col min="2" max="2" width="17.109375" style="7" customWidth="1"/>
    <col min="3" max="16" width="17.6640625" style="5" customWidth="1"/>
    <col min="17" max="17" width="17.6640625" style="7" customWidth="1"/>
    <col min="18" max="19" width="15.6640625" style="5" customWidth="1"/>
    <col min="20" max="32" width="17.6640625" style="6" customWidth="1"/>
    <col min="33" max="16384" width="8.88671875" style="6"/>
  </cols>
  <sheetData>
    <row r="1" spans="2:19" ht="22.95" customHeight="1" x14ac:dyDescent="0.3">
      <c r="B1" s="11" t="s">
        <v>34</v>
      </c>
      <c r="C1" s="12"/>
      <c r="D1" s="12"/>
      <c r="E1" s="12"/>
      <c r="F1" s="12"/>
      <c r="G1" s="13"/>
      <c r="H1" s="13"/>
      <c r="I1" s="13"/>
      <c r="J1" s="13"/>
      <c r="K1" s="13"/>
      <c r="L1" s="13"/>
      <c r="M1" s="13"/>
      <c r="N1" s="13"/>
      <c r="O1" s="13"/>
      <c r="P1" s="13"/>
      <c r="Q1" s="42"/>
      <c r="R1" s="13"/>
      <c r="S1" s="14"/>
    </row>
    <row r="2" spans="2:19" ht="17.399999999999999" x14ac:dyDescent="0.3">
      <c r="B2" s="15" t="s">
        <v>35</v>
      </c>
      <c r="C2" s="16"/>
      <c r="D2" s="16"/>
      <c r="E2" s="16"/>
      <c r="F2" s="16"/>
      <c r="G2" s="17"/>
      <c r="H2" s="17"/>
      <c r="I2" s="17"/>
      <c r="J2" s="17"/>
      <c r="K2" s="17"/>
      <c r="L2" s="17"/>
      <c r="M2" s="17"/>
      <c r="N2" s="17"/>
      <c r="O2" s="17"/>
      <c r="P2" s="17"/>
      <c r="Q2" s="43"/>
      <c r="R2" s="17"/>
      <c r="S2" s="18"/>
    </row>
    <row r="3" spans="2:19" x14ac:dyDescent="0.25">
      <c r="B3" s="19" t="s">
        <v>36</v>
      </c>
      <c r="C3" s="16"/>
      <c r="D3" s="16"/>
      <c r="E3" s="16"/>
      <c r="F3" s="16"/>
      <c r="G3" s="17"/>
      <c r="H3" s="17"/>
      <c r="I3" s="17"/>
      <c r="J3" s="17"/>
      <c r="K3" s="17"/>
      <c r="L3" s="17"/>
      <c r="M3" s="17"/>
      <c r="N3" s="17"/>
      <c r="O3" s="17"/>
      <c r="P3" s="17"/>
      <c r="Q3" s="43"/>
      <c r="R3" s="17"/>
      <c r="S3" s="18"/>
    </row>
    <row r="4" spans="2:19" x14ac:dyDescent="0.25">
      <c r="B4" s="20" t="s">
        <v>54</v>
      </c>
      <c r="C4" s="16"/>
      <c r="D4" s="16"/>
      <c r="E4" s="16"/>
      <c r="F4" s="16"/>
      <c r="G4" s="17"/>
      <c r="H4" s="17"/>
      <c r="I4" s="17"/>
      <c r="J4" s="17"/>
      <c r="K4" s="17"/>
      <c r="L4" s="17"/>
      <c r="M4" s="17"/>
      <c r="N4" s="17"/>
      <c r="O4" s="17"/>
      <c r="P4" s="17"/>
      <c r="Q4" s="43"/>
      <c r="R4" s="17"/>
      <c r="S4" s="18"/>
    </row>
    <row r="5" spans="2:19" x14ac:dyDescent="0.25">
      <c r="B5" s="20" t="s">
        <v>53</v>
      </c>
      <c r="C5" s="16"/>
      <c r="D5" s="16"/>
      <c r="E5" s="16"/>
      <c r="F5" s="16"/>
      <c r="G5" s="17"/>
      <c r="H5" s="17"/>
      <c r="I5" s="17"/>
      <c r="J5" s="17"/>
      <c r="K5" s="17"/>
      <c r="L5" s="17"/>
      <c r="M5" s="17"/>
      <c r="N5" s="17"/>
      <c r="O5" s="17"/>
      <c r="P5" s="17"/>
      <c r="Q5" s="43"/>
      <c r="R5" s="17"/>
      <c r="S5" s="18"/>
    </row>
    <row r="6" spans="2:19" ht="14.4" thickBot="1" x14ac:dyDescent="0.3">
      <c r="B6" s="21"/>
      <c r="C6" s="22"/>
      <c r="D6" s="22"/>
      <c r="E6" s="22"/>
      <c r="F6" s="22"/>
      <c r="G6" s="23"/>
      <c r="H6" s="23"/>
      <c r="I6" s="23"/>
      <c r="J6" s="23"/>
      <c r="K6" s="23"/>
      <c r="L6" s="23"/>
      <c r="M6" s="23"/>
      <c r="N6" s="23"/>
      <c r="O6" s="23"/>
      <c r="P6" s="23"/>
      <c r="Q6" s="43"/>
      <c r="R6" s="23"/>
      <c r="S6" s="24"/>
    </row>
    <row r="7" spans="2:19" s="8" customFormat="1" ht="100.95" customHeight="1" x14ac:dyDescent="0.3">
      <c r="B7" s="28" t="s">
        <v>37</v>
      </c>
      <c r="C7" s="26" t="s">
        <v>6</v>
      </c>
      <c r="D7" s="63" t="s">
        <v>8</v>
      </c>
      <c r="E7" s="63" t="s">
        <v>10</v>
      </c>
      <c r="F7" s="63" t="s">
        <v>12</v>
      </c>
      <c r="G7" s="63" t="s">
        <v>14</v>
      </c>
      <c r="H7" s="63" t="s">
        <v>16</v>
      </c>
      <c r="I7" s="63" t="s">
        <v>18</v>
      </c>
      <c r="J7" s="63" t="s">
        <v>20</v>
      </c>
      <c r="K7" s="63" t="s">
        <v>22</v>
      </c>
      <c r="L7" s="63" t="s">
        <v>24</v>
      </c>
      <c r="M7" s="63" t="s">
        <v>26</v>
      </c>
      <c r="N7" s="63" t="s">
        <v>28</v>
      </c>
      <c r="O7" s="63" t="s">
        <v>30</v>
      </c>
      <c r="P7" s="44" t="s">
        <v>32</v>
      </c>
      <c r="Q7" s="50" t="s">
        <v>38</v>
      </c>
      <c r="R7" s="48" t="s">
        <v>39</v>
      </c>
      <c r="S7" s="31" t="s">
        <v>40</v>
      </c>
    </row>
    <row r="8" spans="2:19" s="35" customFormat="1" ht="16.2" thickBot="1" x14ac:dyDescent="0.35">
      <c r="B8" s="34" t="s">
        <v>4</v>
      </c>
      <c r="C8" s="37">
        <v>173</v>
      </c>
      <c r="D8" s="37">
        <v>9</v>
      </c>
      <c r="E8" s="37">
        <v>57</v>
      </c>
      <c r="F8" s="37">
        <v>223</v>
      </c>
      <c r="G8" s="37">
        <v>22</v>
      </c>
      <c r="H8" s="37">
        <v>30</v>
      </c>
      <c r="I8" s="37">
        <v>67</v>
      </c>
      <c r="J8" s="37">
        <v>41</v>
      </c>
      <c r="K8" s="37">
        <v>147</v>
      </c>
      <c r="L8" s="37">
        <v>45</v>
      </c>
      <c r="M8" s="37">
        <v>66</v>
      </c>
      <c r="N8" s="37">
        <v>10</v>
      </c>
      <c r="O8" s="38">
        <v>25</v>
      </c>
      <c r="P8" s="45">
        <v>86</v>
      </c>
      <c r="Q8" s="51">
        <f>SUM($C$8:$P$8)</f>
        <v>1001</v>
      </c>
      <c r="R8" s="33"/>
      <c r="S8" s="32"/>
    </row>
    <row r="9" spans="2:19" ht="14.4" thickBot="1" x14ac:dyDescent="0.3">
      <c r="B9" s="36" t="s">
        <v>41</v>
      </c>
      <c r="C9" s="39">
        <v>100</v>
      </c>
      <c r="D9" s="40">
        <v>100</v>
      </c>
      <c r="E9" s="40">
        <v>100</v>
      </c>
      <c r="F9" s="40">
        <v>100</v>
      </c>
      <c r="G9" s="40">
        <v>100</v>
      </c>
      <c r="H9" s="40">
        <v>100</v>
      </c>
      <c r="I9" s="40">
        <v>100</v>
      </c>
      <c r="J9" s="40">
        <v>100</v>
      </c>
      <c r="K9" s="40">
        <v>100</v>
      </c>
      <c r="L9" s="40">
        <v>100</v>
      </c>
      <c r="M9" s="40">
        <v>100</v>
      </c>
      <c r="N9" s="40">
        <v>100</v>
      </c>
      <c r="O9" s="40">
        <v>100</v>
      </c>
      <c r="P9" s="46">
        <v>100</v>
      </c>
      <c r="Q9" s="52">
        <f t="shared" ref="Q9:Q40" si="0">SUMPRODUCT(CPI_Value, Weight)/SUM(Weight)</f>
        <v>100</v>
      </c>
      <c r="R9" s="41"/>
      <c r="S9" s="32"/>
    </row>
    <row r="10" spans="2:19" x14ac:dyDescent="0.25">
      <c r="B10" s="29" t="s">
        <v>42</v>
      </c>
      <c r="C10" s="27">
        <v>100.2</v>
      </c>
      <c r="D10" s="9">
        <v>99.8</v>
      </c>
      <c r="E10" s="9">
        <v>99.2</v>
      </c>
      <c r="F10" s="9">
        <v>100</v>
      </c>
      <c r="G10" s="9">
        <v>100</v>
      </c>
      <c r="H10" s="9">
        <v>100</v>
      </c>
      <c r="I10" s="9">
        <v>100</v>
      </c>
      <c r="J10" s="9">
        <v>100.2</v>
      </c>
      <c r="K10" s="9">
        <v>100</v>
      </c>
      <c r="L10" s="9">
        <v>100</v>
      </c>
      <c r="M10" s="9">
        <v>100</v>
      </c>
      <c r="N10" s="9">
        <v>100</v>
      </c>
      <c r="O10" s="9">
        <v>100</v>
      </c>
      <c r="P10" s="47">
        <v>100</v>
      </c>
      <c r="Q10" s="53">
        <f t="shared" si="0"/>
        <v>99.995404595404594</v>
      </c>
      <c r="R10" s="49">
        <f>(Q10-Q9)/Q9*100</f>
        <v>-4.5954045954061939E-3</v>
      </c>
      <c r="S10" s="32"/>
    </row>
    <row r="11" spans="2:19" x14ac:dyDescent="0.25">
      <c r="B11" s="29" t="s">
        <v>43</v>
      </c>
      <c r="C11" s="27">
        <v>100</v>
      </c>
      <c r="D11" s="9">
        <v>100.1</v>
      </c>
      <c r="E11" s="9">
        <v>99.6</v>
      </c>
      <c r="F11" s="9">
        <v>100</v>
      </c>
      <c r="G11" s="9">
        <v>100</v>
      </c>
      <c r="H11" s="9">
        <v>100</v>
      </c>
      <c r="I11" s="9">
        <v>100</v>
      </c>
      <c r="J11" s="9">
        <v>100.1</v>
      </c>
      <c r="K11" s="9">
        <v>100</v>
      </c>
      <c r="L11" s="9">
        <v>100</v>
      </c>
      <c r="M11" s="9">
        <v>100</v>
      </c>
      <c r="N11" s="9">
        <v>100</v>
      </c>
      <c r="O11" s="9">
        <v>100</v>
      </c>
      <c r="P11" s="47">
        <v>100</v>
      </c>
      <c r="Q11" s="53">
        <f t="shared" si="0"/>
        <v>99.982217782217788</v>
      </c>
      <c r="R11" s="49">
        <f t="shared" ref="R11:R74" si="1">(Q11-Q10)/Q10*100</f>
        <v>-1.3187419202074063E-2</v>
      </c>
      <c r="S11" s="32"/>
    </row>
    <row r="12" spans="2:19" x14ac:dyDescent="0.25">
      <c r="B12" s="29" t="s">
        <v>44</v>
      </c>
      <c r="C12" s="27">
        <v>99.3</v>
      </c>
      <c r="D12" s="9">
        <v>99.9</v>
      </c>
      <c r="E12" s="9">
        <v>99.8</v>
      </c>
      <c r="F12" s="9">
        <v>100.5</v>
      </c>
      <c r="G12" s="9">
        <v>100</v>
      </c>
      <c r="H12" s="9">
        <v>100</v>
      </c>
      <c r="I12" s="9">
        <v>100.6</v>
      </c>
      <c r="J12" s="9">
        <v>99.7</v>
      </c>
      <c r="K12" s="9">
        <v>99.9</v>
      </c>
      <c r="L12" s="9">
        <v>100</v>
      </c>
      <c r="M12" s="9">
        <v>106</v>
      </c>
      <c r="N12" s="9">
        <v>102.5</v>
      </c>
      <c r="O12" s="9">
        <v>101.8</v>
      </c>
      <c r="P12" s="47">
        <v>103</v>
      </c>
      <c r="Q12" s="53">
        <f t="shared" si="0"/>
        <v>100.7145854145854</v>
      </c>
      <c r="R12" s="49">
        <f t="shared" si="1"/>
        <v>0.73249788673708216</v>
      </c>
      <c r="S12" s="32"/>
    </row>
    <row r="13" spans="2:19" x14ac:dyDescent="0.25">
      <c r="B13" s="29" t="s">
        <v>45</v>
      </c>
      <c r="C13" s="27">
        <v>99.5</v>
      </c>
      <c r="D13" s="9">
        <v>100</v>
      </c>
      <c r="E13" s="9">
        <v>100</v>
      </c>
      <c r="F13" s="9">
        <v>100.5</v>
      </c>
      <c r="G13" s="9">
        <v>100</v>
      </c>
      <c r="H13" s="9">
        <v>100</v>
      </c>
      <c r="I13" s="9">
        <v>100.6</v>
      </c>
      <c r="J13" s="9">
        <v>100</v>
      </c>
      <c r="K13" s="9">
        <v>99.9</v>
      </c>
      <c r="L13" s="9">
        <v>100</v>
      </c>
      <c r="M13" s="9">
        <v>106</v>
      </c>
      <c r="N13" s="9">
        <v>102.5</v>
      </c>
      <c r="O13" s="9">
        <v>101.8</v>
      </c>
      <c r="P13" s="47">
        <v>103</v>
      </c>
      <c r="Q13" s="53">
        <f t="shared" si="0"/>
        <v>100.77372627372627</v>
      </c>
      <c r="R13" s="49">
        <f t="shared" si="1"/>
        <v>5.8721245683947626E-2</v>
      </c>
      <c r="S13" s="32"/>
    </row>
    <row r="14" spans="2:19" x14ac:dyDescent="0.25">
      <c r="B14" s="29" t="s">
        <v>46</v>
      </c>
      <c r="C14" s="27">
        <v>100.9</v>
      </c>
      <c r="D14" s="9">
        <v>100.1</v>
      </c>
      <c r="E14" s="9">
        <v>99.2</v>
      </c>
      <c r="F14" s="9">
        <v>100.5</v>
      </c>
      <c r="G14" s="9">
        <v>100</v>
      </c>
      <c r="H14" s="9">
        <v>100</v>
      </c>
      <c r="I14" s="9">
        <v>100.6</v>
      </c>
      <c r="J14" s="9">
        <v>100</v>
      </c>
      <c r="K14" s="9">
        <v>99.9</v>
      </c>
      <c r="L14" s="9">
        <v>100</v>
      </c>
      <c r="M14" s="9">
        <v>106</v>
      </c>
      <c r="N14" s="9">
        <v>102.5</v>
      </c>
      <c r="O14" s="9">
        <v>101.8</v>
      </c>
      <c r="P14" s="47">
        <v>103</v>
      </c>
      <c r="Q14" s="53">
        <f t="shared" si="0"/>
        <v>100.97102897102897</v>
      </c>
      <c r="R14" s="49">
        <f t="shared" si="1"/>
        <v>0.19578783537961122</v>
      </c>
      <c r="S14" s="32"/>
    </row>
    <row r="15" spans="2:19" x14ac:dyDescent="0.25">
      <c r="B15" s="29" t="s">
        <v>47</v>
      </c>
      <c r="C15" s="27">
        <v>103.6</v>
      </c>
      <c r="D15" s="9">
        <v>100.5</v>
      </c>
      <c r="E15" s="9">
        <v>102.8</v>
      </c>
      <c r="F15" s="9">
        <v>100.7</v>
      </c>
      <c r="G15" s="9">
        <v>100</v>
      </c>
      <c r="H15" s="9">
        <v>100</v>
      </c>
      <c r="I15" s="9">
        <v>101.4</v>
      </c>
      <c r="J15" s="9">
        <v>100.2</v>
      </c>
      <c r="K15" s="9">
        <v>99.5</v>
      </c>
      <c r="L15" s="9">
        <v>98.5</v>
      </c>
      <c r="M15" s="9">
        <v>106.2</v>
      </c>
      <c r="N15" s="9">
        <v>102.5</v>
      </c>
      <c r="O15" s="9">
        <v>101</v>
      </c>
      <c r="P15" s="47">
        <v>104.3</v>
      </c>
      <c r="Q15" s="53">
        <f t="shared" si="0"/>
        <v>101.73126873126873</v>
      </c>
      <c r="R15" s="49">
        <f t="shared" si="1"/>
        <v>0.75292860535063677</v>
      </c>
      <c r="S15" s="32"/>
    </row>
    <row r="16" spans="2:19" x14ac:dyDescent="0.25">
      <c r="B16" s="29" t="s">
        <v>48</v>
      </c>
      <c r="C16" s="27">
        <v>103.6</v>
      </c>
      <c r="D16" s="9">
        <v>101.1</v>
      </c>
      <c r="E16" s="9">
        <v>101.8</v>
      </c>
      <c r="F16" s="9">
        <v>100.7</v>
      </c>
      <c r="G16" s="9">
        <v>100</v>
      </c>
      <c r="H16" s="9">
        <v>100</v>
      </c>
      <c r="I16" s="9">
        <v>101.4</v>
      </c>
      <c r="J16" s="9">
        <v>100.5</v>
      </c>
      <c r="K16" s="9">
        <v>99.5</v>
      </c>
      <c r="L16" s="9">
        <v>98.5</v>
      </c>
      <c r="M16" s="9">
        <v>106.2</v>
      </c>
      <c r="N16" s="9">
        <v>102.5</v>
      </c>
      <c r="O16" s="9">
        <v>101</v>
      </c>
      <c r="P16" s="47">
        <v>104.3</v>
      </c>
      <c r="Q16" s="53">
        <f t="shared" si="0"/>
        <v>101.692007992008</v>
      </c>
      <c r="R16" s="49">
        <f>(Q16-Q15)/Q15*100</f>
        <v>-3.8592597684431143E-2</v>
      </c>
      <c r="S16" s="32"/>
    </row>
    <row r="17" spans="2:19" x14ac:dyDescent="0.25">
      <c r="B17" s="29" t="s">
        <v>49</v>
      </c>
      <c r="C17" s="27">
        <v>105</v>
      </c>
      <c r="D17" s="9">
        <v>101.8</v>
      </c>
      <c r="E17" s="9">
        <v>102</v>
      </c>
      <c r="F17" s="9">
        <v>100.7</v>
      </c>
      <c r="G17" s="9">
        <v>100</v>
      </c>
      <c r="H17" s="9">
        <v>100</v>
      </c>
      <c r="I17" s="9">
        <v>101.4</v>
      </c>
      <c r="J17" s="9">
        <v>100.7</v>
      </c>
      <c r="K17" s="9">
        <v>99.5</v>
      </c>
      <c r="L17" s="9">
        <v>98.5</v>
      </c>
      <c r="M17" s="9">
        <v>106.2</v>
      </c>
      <c r="N17" s="9">
        <v>102.5</v>
      </c>
      <c r="O17" s="9">
        <v>101</v>
      </c>
      <c r="P17" s="47">
        <v>104.3</v>
      </c>
      <c r="Q17" s="53">
        <f t="shared" si="0"/>
        <v>101.95984015984017</v>
      </c>
      <c r="R17" s="49">
        <f t="shared" si="1"/>
        <v>0.26337582777716123</v>
      </c>
      <c r="S17" s="32"/>
    </row>
    <row r="18" spans="2:19" x14ac:dyDescent="0.25">
      <c r="B18" s="29" t="s">
        <v>50</v>
      </c>
      <c r="C18" s="27">
        <v>105.2</v>
      </c>
      <c r="D18" s="9">
        <v>102</v>
      </c>
      <c r="E18" s="9">
        <v>102.3</v>
      </c>
      <c r="F18" s="9">
        <v>100.7</v>
      </c>
      <c r="G18" s="9">
        <v>101.7</v>
      </c>
      <c r="H18" s="9">
        <v>100</v>
      </c>
      <c r="I18" s="9">
        <v>101.7</v>
      </c>
      <c r="J18" s="9">
        <v>100.7</v>
      </c>
      <c r="K18" s="9">
        <v>101</v>
      </c>
      <c r="L18" s="9">
        <v>98.4</v>
      </c>
      <c r="M18" s="9">
        <v>107.7</v>
      </c>
      <c r="N18" s="9">
        <v>102.5</v>
      </c>
      <c r="O18" s="9">
        <v>104</v>
      </c>
      <c r="P18" s="47">
        <v>105.5</v>
      </c>
      <c r="Q18" s="53">
        <f t="shared" si="0"/>
        <v>102.56343656343657</v>
      </c>
      <c r="R18" s="49">
        <f t="shared" si="1"/>
        <v>0.5919942622998956</v>
      </c>
      <c r="S18" s="32"/>
    </row>
    <row r="19" spans="2:19" x14ac:dyDescent="0.25">
      <c r="B19" s="29" t="s">
        <v>51</v>
      </c>
      <c r="C19" s="27">
        <v>104.7</v>
      </c>
      <c r="D19" s="9">
        <v>102.2</v>
      </c>
      <c r="E19" s="9">
        <v>102.7</v>
      </c>
      <c r="F19" s="9">
        <v>100.7</v>
      </c>
      <c r="G19" s="9">
        <v>101.7</v>
      </c>
      <c r="H19" s="9">
        <v>100</v>
      </c>
      <c r="I19" s="9">
        <v>101.7</v>
      </c>
      <c r="J19" s="9">
        <v>100.8</v>
      </c>
      <c r="K19" s="9">
        <v>101</v>
      </c>
      <c r="L19" s="9">
        <v>98.4</v>
      </c>
      <c r="M19" s="9">
        <v>107.7</v>
      </c>
      <c r="N19" s="9">
        <v>102.5</v>
      </c>
      <c r="O19" s="9">
        <v>104</v>
      </c>
      <c r="P19" s="47">
        <v>105.5</v>
      </c>
      <c r="Q19" s="53">
        <f t="shared" si="0"/>
        <v>102.50569430569432</v>
      </c>
      <c r="R19" s="49">
        <f t="shared" si="1"/>
        <v>-5.6299066877048311E-2</v>
      </c>
      <c r="S19" s="32"/>
    </row>
    <row r="20" spans="2:19" x14ac:dyDescent="0.25">
      <c r="B20" s="29" t="s">
        <v>52</v>
      </c>
      <c r="C20" s="27">
        <v>105</v>
      </c>
      <c r="D20" s="9">
        <v>101.1</v>
      </c>
      <c r="E20" s="9">
        <v>102.2</v>
      </c>
      <c r="F20" s="9">
        <v>100.7</v>
      </c>
      <c r="G20" s="9">
        <v>101.7</v>
      </c>
      <c r="H20" s="9">
        <v>100</v>
      </c>
      <c r="I20" s="9">
        <v>101.7</v>
      </c>
      <c r="J20" s="9">
        <v>100.7</v>
      </c>
      <c r="K20" s="9">
        <v>101</v>
      </c>
      <c r="L20" s="9">
        <v>98.4</v>
      </c>
      <c r="M20" s="9">
        <v>107.7</v>
      </c>
      <c r="N20" s="9">
        <v>102.5</v>
      </c>
      <c r="O20" s="9">
        <v>104</v>
      </c>
      <c r="P20" s="47">
        <v>105.5</v>
      </c>
      <c r="Q20" s="53">
        <f t="shared" si="0"/>
        <v>102.51508491508493</v>
      </c>
      <c r="R20" s="49">
        <f t="shared" si="1"/>
        <v>9.1610612017340737E-3</v>
      </c>
      <c r="S20" s="32"/>
    </row>
    <row r="21" spans="2:19" x14ac:dyDescent="0.25">
      <c r="B21" s="30" t="str">
        <f>TEXT(LEFT(B9,4)+1,"0000") &amp; "_" &amp; RIGHT(B9,2)</f>
        <v>2016_01</v>
      </c>
      <c r="C21" s="27">
        <v>104.5</v>
      </c>
      <c r="D21" s="9">
        <v>102.1</v>
      </c>
      <c r="E21" s="9">
        <v>103.3</v>
      </c>
      <c r="F21" s="9">
        <v>100.6</v>
      </c>
      <c r="G21" s="9">
        <v>101.4</v>
      </c>
      <c r="H21" s="9">
        <v>100</v>
      </c>
      <c r="I21" s="9">
        <v>101.5</v>
      </c>
      <c r="J21" s="9">
        <v>100.9</v>
      </c>
      <c r="K21" s="9">
        <v>101</v>
      </c>
      <c r="L21" s="9">
        <v>98.4</v>
      </c>
      <c r="M21" s="9">
        <v>107.9</v>
      </c>
      <c r="N21" s="9">
        <v>102.5</v>
      </c>
      <c r="O21" s="9">
        <v>104</v>
      </c>
      <c r="P21" s="47">
        <v>105.1</v>
      </c>
      <c r="Q21" s="53">
        <f t="shared" si="0"/>
        <v>102.44505494505495</v>
      </c>
      <c r="R21" s="49">
        <f t="shared" si="1"/>
        <v>-6.8311868529382869E-2</v>
      </c>
      <c r="S21" s="25">
        <f>(Q21-Q9)/Q9*100</f>
        <v>2.4450549450549488</v>
      </c>
    </row>
    <row r="22" spans="2:19" x14ac:dyDescent="0.25">
      <c r="B22" s="30" t="str">
        <f t="shared" ref="B22:B85" si="2">TEXT(LEFT(B10,4)+1,"0000") &amp; "_" &amp; RIGHT(B10,2)</f>
        <v>2016_02</v>
      </c>
      <c r="C22" s="27">
        <v>109.6</v>
      </c>
      <c r="D22" s="9">
        <v>101.9</v>
      </c>
      <c r="E22" s="9">
        <v>104.3</v>
      </c>
      <c r="F22" s="9">
        <v>100.6</v>
      </c>
      <c r="G22" s="9">
        <v>101.4</v>
      </c>
      <c r="H22" s="9">
        <v>100</v>
      </c>
      <c r="I22" s="9">
        <v>101.5</v>
      </c>
      <c r="J22" s="9">
        <v>101.5</v>
      </c>
      <c r="K22" s="9">
        <v>101</v>
      </c>
      <c r="L22" s="9">
        <v>98.4</v>
      </c>
      <c r="M22" s="9">
        <v>107.9</v>
      </c>
      <c r="N22" s="9">
        <v>102.5</v>
      </c>
      <c r="O22" s="9">
        <v>104</v>
      </c>
      <c r="P22" s="47">
        <v>105.1</v>
      </c>
      <c r="Q22" s="53">
        <f t="shared" si="0"/>
        <v>103.40619380619381</v>
      </c>
      <c r="R22" s="49">
        <f t="shared" si="1"/>
        <v>0.9381993710231864</v>
      </c>
      <c r="S22" s="25">
        <f t="shared" ref="S22:S85" si="3">(Q22-Q10)/Q10*100</f>
        <v>3.4109459575564984</v>
      </c>
    </row>
    <row r="23" spans="2:19" x14ac:dyDescent="0.25">
      <c r="B23" s="30" t="str">
        <f t="shared" si="2"/>
        <v>2016_03</v>
      </c>
      <c r="C23" s="27">
        <v>108.6</v>
      </c>
      <c r="D23" s="9">
        <v>101.5</v>
      </c>
      <c r="E23" s="9">
        <v>104.7</v>
      </c>
      <c r="F23" s="9">
        <v>100.6</v>
      </c>
      <c r="G23" s="9">
        <v>101.4</v>
      </c>
      <c r="H23" s="9">
        <v>100</v>
      </c>
      <c r="I23" s="9">
        <v>101.5</v>
      </c>
      <c r="J23" s="9">
        <v>102.3</v>
      </c>
      <c r="K23" s="9">
        <v>101</v>
      </c>
      <c r="L23" s="9">
        <v>98.4</v>
      </c>
      <c r="M23" s="9">
        <v>107.9</v>
      </c>
      <c r="N23" s="9">
        <v>102.5</v>
      </c>
      <c r="O23" s="9">
        <v>104</v>
      </c>
      <c r="P23" s="47">
        <v>105.1</v>
      </c>
      <c r="Q23" s="53">
        <f t="shared" si="0"/>
        <v>103.28531468531469</v>
      </c>
      <c r="R23" s="49">
        <f t="shared" si="1"/>
        <v>-0.11689736990578954</v>
      </c>
      <c r="S23" s="25">
        <f t="shared" si="3"/>
        <v>3.3036843714466677</v>
      </c>
    </row>
    <row r="24" spans="2:19" x14ac:dyDescent="0.25">
      <c r="B24" s="30" t="str">
        <f t="shared" si="2"/>
        <v>2016_04</v>
      </c>
      <c r="C24" s="27">
        <v>109.2</v>
      </c>
      <c r="D24" s="9">
        <v>101.4</v>
      </c>
      <c r="E24" s="9">
        <v>103.2</v>
      </c>
      <c r="F24" s="9">
        <v>99.8</v>
      </c>
      <c r="G24" s="9">
        <v>101.6</v>
      </c>
      <c r="H24" s="9">
        <v>100.7</v>
      </c>
      <c r="I24" s="9">
        <v>102.5</v>
      </c>
      <c r="J24" s="9">
        <v>103.1</v>
      </c>
      <c r="K24" s="9">
        <v>104</v>
      </c>
      <c r="L24" s="9">
        <v>108.3</v>
      </c>
      <c r="M24" s="9">
        <v>107.8</v>
      </c>
      <c r="N24" s="9">
        <v>102.5</v>
      </c>
      <c r="O24" s="9">
        <v>106.7</v>
      </c>
      <c r="P24" s="47">
        <v>105.2</v>
      </c>
      <c r="Q24" s="53">
        <f t="shared" si="0"/>
        <v>104.20459540459539</v>
      </c>
      <c r="R24" s="49">
        <f t="shared" si="1"/>
        <v>0.89004010113299459</v>
      </c>
      <c r="S24" s="25">
        <f t="shared" si="3"/>
        <v>3.465247834406092</v>
      </c>
    </row>
    <row r="25" spans="2:19" x14ac:dyDescent="0.25">
      <c r="B25" s="30" t="str">
        <f t="shared" si="2"/>
        <v>2016_05</v>
      </c>
      <c r="C25" s="27">
        <v>109</v>
      </c>
      <c r="D25" s="9">
        <v>101.7</v>
      </c>
      <c r="E25" s="9">
        <v>103.5</v>
      </c>
      <c r="F25" s="9">
        <v>99.8</v>
      </c>
      <c r="G25" s="9">
        <v>101.6</v>
      </c>
      <c r="H25" s="9">
        <v>100.7</v>
      </c>
      <c r="I25" s="9">
        <v>102.5</v>
      </c>
      <c r="J25" s="9">
        <v>103.4</v>
      </c>
      <c r="K25" s="9">
        <v>104</v>
      </c>
      <c r="L25" s="9">
        <v>108.3</v>
      </c>
      <c r="M25" s="9">
        <v>107.8</v>
      </c>
      <c r="N25" s="9">
        <v>102.5</v>
      </c>
      <c r="O25" s="9">
        <v>106.7</v>
      </c>
      <c r="P25" s="47">
        <v>105.2</v>
      </c>
      <c r="Q25" s="53">
        <f t="shared" si="0"/>
        <v>104.20209790209789</v>
      </c>
      <c r="R25" s="49">
        <f t="shared" si="1"/>
        <v>-2.3967297102472809E-3</v>
      </c>
      <c r="S25" s="25">
        <f t="shared" si="3"/>
        <v>3.402049080788498</v>
      </c>
    </row>
    <row r="26" spans="2:19" x14ac:dyDescent="0.25">
      <c r="B26" s="30" t="str">
        <f t="shared" si="2"/>
        <v>2016_06</v>
      </c>
      <c r="C26" s="27">
        <v>110.4</v>
      </c>
      <c r="D26" s="9">
        <v>101.5</v>
      </c>
      <c r="E26" s="9">
        <v>102.9</v>
      </c>
      <c r="F26" s="9">
        <v>99.8</v>
      </c>
      <c r="G26" s="9">
        <v>101.6</v>
      </c>
      <c r="H26" s="9">
        <v>100.7</v>
      </c>
      <c r="I26" s="9">
        <v>102.5</v>
      </c>
      <c r="J26" s="9">
        <v>104.2</v>
      </c>
      <c r="K26" s="9">
        <v>104</v>
      </c>
      <c r="L26" s="9">
        <v>108.3</v>
      </c>
      <c r="M26" s="9">
        <v>107.8</v>
      </c>
      <c r="N26" s="9">
        <v>102.5</v>
      </c>
      <c r="O26" s="9">
        <v>106.7</v>
      </c>
      <c r="P26" s="47">
        <v>105.2</v>
      </c>
      <c r="Q26" s="53">
        <f>SUMPRODUCT(CPI_Value, Weight)/SUM(Weight)</f>
        <v>104.44085914085913</v>
      </c>
      <c r="R26" s="49">
        <f t="shared" si="1"/>
        <v>0.22913285199456157</v>
      </c>
      <c r="S26" s="25">
        <f t="shared" si="3"/>
        <v>3.4364611366154727</v>
      </c>
    </row>
    <row r="27" spans="2:19" x14ac:dyDescent="0.25">
      <c r="B27" s="30" t="str">
        <f t="shared" si="2"/>
        <v>2016_07</v>
      </c>
      <c r="C27" s="27">
        <v>110.7</v>
      </c>
      <c r="D27" s="9">
        <v>101.4</v>
      </c>
      <c r="E27" s="9">
        <v>103.2</v>
      </c>
      <c r="F27" s="9">
        <v>99.6</v>
      </c>
      <c r="G27" s="9">
        <v>101.2</v>
      </c>
      <c r="H27" s="9">
        <v>100.7</v>
      </c>
      <c r="I27" s="9">
        <v>102.7</v>
      </c>
      <c r="J27" s="9">
        <v>105.8</v>
      </c>
      <c r="K27" s="9">
        <v>104</v>
      </c>
      <c r="L27" s="9">
        <v>108.2</v>
      </c>
      <c r="M27" s="9">
        <v>108.1</v>
      </c>
      <c r="N27" s="9">
        <v>102.5</v>
      </c>
      <c r="O27" s="9">
        <v>107</v>
      </c>
      <c r="P27" s="47">
        <v>106.1</v>
      </c>
      <c r="Q27" s="53">
        <f t="shared" si="0"/>
        <v>104.63456543456545</v>
      </c>
      <c r="R27" s="49">
        <f t="shared" si="1"/>
        <v>0.18546983939021602</v>
      </c>
      <c r="S27" s="25">
        <f t="shared" si="3"/>
        <v>2.8538882287667207</v>
      </c>
    </row>
    <row r="28" spans="2:19" x14ac:dyDescent="0.25">
      <c r="B28" s="30" t="str">
        <f t="shared" si="2"/>
        <v>2016_08</v>
      </c>
      <c r="C28" s="27">
        <v>111.2</v>
      </c>
      <c r="D28" s="9">
        <v>101.4</v>
      </c>
      <c r="E28" s="9">
        <v>104.3</v>
      </c>
      <c r="F28" s="9">
        <v>99.6</v>
      </c>
      <c r="G28" s="9">
        <v>101.2</v>
      </c>
      <c r="H28" s="9">
        <v>100.7</v>
      </c>
      <c r="I28" s="9">
        <v>102.7</v>
      </c>
      <c r="J28" s="9">
        <v>107.6</v>
      </c>
      <c r="K28" s="9">
        <v>104</v>
      </c>
      <c r="L28" s="9">
        <v>108.2</v>
      </c>
      <c r="M28" s="9">
        <v>108.1</v>
      </c>
      <c r="N28" s="9">
        <v>102.5</v>
      </c>
      <c r="O28" s="9">
        <v>107</v>
      </c>
      <c r="P28" s="47">
        <v>106.1</v>
      </c>
      <c r="Q28" s="53">
        <f t="shared" si="0"/>
        <v>104.85734265734267</v>
      </c>
      <c r="R28" s="49">
        <f t="shared" si="1"/>
        <v>0.21290977971953395</v>
      </c>
      <c r="S28" s="25">
        <f t="shared" si="3"/>
        <v>3.1126680727785736</v>
      </c>
    </row>
    <row r="29" spans="2:19" x14ac:dyDescent="0.25">
      <c r="B29" s="30" t="str">
        <f t="shared" si="2"/>
        <v>2016_09</v>
      </c>
      <c r="C29" s="27">
        <v>111.4</v>
      </c>
      <c r="D29" s="9">
        <v>101.4</v>
      </c>
      <c r="E29" s="9">
        <v>104.6</v>
      </c>
      <c r="F29" s="9">
        <v>99.6</v>
      </c>
      <c r="G29" s="9">
        <v>101.2</v>
      </c>
      <c r="H29" s="9">
        <v>100.7</v>
      </c>
      <c r="I29" s="9">
        <v>102.7</v>
      </c>
      <c r="J29" s="9">
        <v>109.7</v>
      </c>
      <c r="K29" s="9">
        <v>104</v>
      </c>
      <c r="L29" s="9">
        <v>108.2</v>
      </c>
      <c r="M29" s="9">
        <v>108.1</v>
      </c>
      <c r="N29" s="9">
        <v>102.5</v>
      </c>
      <c r="O29" s="9">
        <v>107</v>
      </c>
      <c r="P29" s="47">
        <v>106.1</v>
      </c>
      <c r="Q29" s="53">
        <f t="shared" si="0"/>
        <v>104.995004995005</v>
      </c>
      <c r="R29" s="49">
        <f t="shared" si="1"/>
        <v>0.13128535796696009</v>
      </c>
      <c r="S29" s="25">
        <f t="shared" si="3"/>
        <v>2.9768238459443199</v>
      </c>
    </row>
    <row r="30" spans="2:19" x14ac:dyDescent="0.25">
      <c r="B30" s="30" t="str">
        <f t="shared" si="2"/>
        <v>2016_10</v>
      </c>
      <c r="C30" s="27">
        <v>110.7</v>
      </c>
      <c r="D30" s="9">
        <v>101.2</v>
      </c>
      <c r="E30" s="9">
        <v>107.1</v>
      </c>
      <c r="F30" s="9">
        <v>99.5</v>
      </c>
      <c r="G30" s="9">
        <v>101.8</v>
      </c>
      <c r="H30" s="9">
        <v>100.7</v>
      </c>
      <c r="I30" s="9">
        <v>103.1</v>
      </c>
      <c r="J30" s="9">
        <v>112.8</v>
      </c>
      <c r="K30" s="9">
        <v>104</v>
      </c>
      <c r="L30" s="9">
        <v>108.2</v>
      </c>
      <c r="M30" s="9">
        <v>108.1</v>
      </c>
      <c r="N30" s="9">
        <v>102.5</v>
      </c>
      <c r="O30" s="9">
        <v>107.7</v>
      </c>
      <c r="P30" s="47">
        <v>106.4</v>
      </c>
      <c r="Q30" s="53">
        <f t="shared" si="0"/>
        <v>105.20249750249751</v>
      </c>
      <c r="R30" s="49">
        <f t="shared" si="1"/>
        <v>0.19762131303520061</v>
      </c>
      <c r="S30" s="25">
        <f t="shared" si="3"/>
        <v>2.5731011240332733</v>
      </c>
    </row>
    <row r="31" spans="2:19" x14ac:dyDescent="0.25">
      <c r="B31" s="30" t="str">
        <f t="shared" si="2"/>
        <v>2016_11</v>
      </c>
      <c r="C31" s="27">
        <v>111.4</v>
      </c>
      <c r="D31" s="9">
        <v>106.3</v>
      </c>
      <c r="E31" s="9">
        <v>107</v>
      </c>
      <c r="F31" s="9">
        <v>99.5</v>
      </c>
      <c r="G31" s="9">
        <v>101.8</v>
      </c>
      <c r="H31" s="9">
        <v>100.7</v>
      </c>
      <c r="I31" s="9">
        <v>103.1</v>
      </c>
      <c r="J31" s="9">
        <v>114.4</v>
      </c>
      <c r="K31" s="9">
        <v>104</v>
      </c>
      <c r="L31" s="9">
        <v>108.2</v>
      </c>
      <c r="M31" s="9">
        <v>108.1</v>
      </c>
      <c r="N31" s="9">
        <v>102.5</v>
      </c>
      <c r="O31" s="9">
        <v>107.7</v>
      </c>
      <c r="P31" s="47">
        <v>106.4</v>
      </c>
      <c r="Q31" s="53">
        <f t="shared" si="0"/>
        <v>105.42917082917083</v>
      </c>
      <c r="R31" s="49">
        <f t="shared" si="1"/>
        <v>0.215463826481819</v>
      </c>
      <c r="S31" s="25">
        <f t="shared" si="3"/>
        <v>2.8520137766767037</v>
      </c>
    </row>
    <row r="32" spans="2:19" x14ac:dyDescent="0.25">
      <c r="B32" s="30" t="str">
        <f t="shared" si="2"/>
        <v>2016_12</v>
      </c>
      <c r="C32" s="27">
        <v>112</v>
      </c>
      <c r="D32" s="9">
        <v>105.8</v>
      </c>
      <c r="E32" s="9">
        <v>107.9</v>
      </c>
      <c r="F32" s="9">
        <v>99.5</v>
      </c>
      <c r="G32" s="9">
        <v>101.8</v>
      </c>
      <c r="H32" s="9">
        <v>100.7</v>
      </c>
      <c r="I32" s="9">
        <v>103.1</v>
      </c>
      <c r="J32" s="9">
        <v>116.3</v>
      </c>
      <c r="K32" s="9">
        <v>104</v>
      </c>
      <c r="L32" s="9">
        <v>108.2</v>
      </c>
      <c r="M32" s="9">
        <v>108.1</v>
      </c>
      <c r="N32" s="9">
        <v>102.5</v>
      </c>
      <c r="O32" s="9">
        <v>107.7</v>
      </c>
      <c r="P32" s="47">
        <v>106.4</v>
      </c>
      <c r="Q32" s="53">
        <f t="shared" si="0"/>
        <v>105.65744255744255</v>
      </c>
      <c r="R32" s="49">
        <f t="shared" si="1"/>
        <v>0.21651666846701764</v>
      </c>
      <c r="S32" s="25">
        <f t="shared" si="3"/>
        <v>3.0652636584757205</v>
      </c>
    </row>
    <row r="33" spans="2:19" x14ac:dyDescent="0.25">
      <c r="B33" s="30" t="str">
        <f t="shared" si="2"/>
        <v>2017_01</v>
      </c>
      <c r="C33" s="27">
        <v>112.5</v>
      </c>
      <c r="D33" s="9">
        <v>107.2</v>
      </c>
      <c r="E33" s="9">
        <v>107.8</v>
      </c>
      <c r="F33" s="9">
        <v>99.6</v>
      </c>
      <c r="G33" s="9">
        <v>102</v>
      </c>
      <c r="H33" s="9">
        <v>100.7</v>
      </c>
      <c r="I33" s="9">
        <v>103.6</v>
      </c>
      <c r="J33" s="9">
        <v>119.8</v>
      </c>
      <c r="K33" s="9">
        <v>104.3</v>
      </c>
      <c r="L33" s="9">
        <v>108.4</v>
      </c>
      <c r="M33" s="9">
        <v>108.5</v>
      </c>
      <c r="N33" s="9">
        <v>102.5</v>
      </c>
      <c r="O33" s="9">
        <v>109.2</v>
      </c>
      <c r="P33" s="47">
        <v>106.9</v>
      </c>
      <c r="Q33" s="53">
        <f t="shared" si="0"/>
        <v>106.1140859140859</v>
      </c>
      <c r="R33" s="49">
        <f t="shared" si="1"/>
        <v>0.43219232416598791</v>
      </c>
      <c r="S33" s="25">
        <f t="shared" si="3"/>
        <v>3.5814622492015764</v>
      </c>
    </row>
    <row r="34" spans="2:19" x14ac:dyDescent="0.25">
      <c r="B34" s="30" t="str">
        <f t="shared" si="2"/>
        <v>2017_02</v>
      </c>
      <c r="C34" s="27">
        <v>112.8</v>
      </c>
      <c r="D34" s="9">
        <v>107.1</v>
      </c>
      <c r="E34" s="9">
        <v>107.4</v>
      </c>
      <c r="F34" s="9">
        <v>99.6</v>
      </c>
      <c r="G34" s="9">
        <v>102</v>
      </c>
      <c r="H34" s="9">
        <v>100.7</v>
      </c>
      <c r="I34" s="9">
        <v>103.6</v>
      </c>
      <c r="J34" s="9">
        <v>119.8</v>
      </c>
      <c r="K34" s="9">
        <v>104.3</v>
      </c>
      <c r="L34" s="9">
        <v>108.4</v>
      </c>
      <c r="M34" s="9">
        <v>108.5</v>
      </c>
      <c r="N34" s="9">
        <v>102.5</v>
      </c>
      <c r="O34" s="9">
        <v>109.2</v>
      </c>
      <c r="P34" s="47">
        <v>106.9</v>
      </c>
      <c r="Q34" s="53">
        <f t="shared" si="0"/>
        <v>106.14225774225774</v>
      </c>
      <c r="R34" s="49">
        <f t="shared" si="1"/>
        <v>2.6548622578386541E-2</v>
      </c>
      <c r="S34" s="25">
        <f t="shared" si="3"/>
        <v>2.6459381545286544</v>
      </c>
    </row>
    <row r="35" spans="2:19" x14ac:dyDescent="0.25">
      <c r="B35" s="30" t="str">
        <f t="shared" si="2"/>
        <v>2017_03</v>
      </c>
      <c r="C35" s="27">
        <v>112.6</v>
      </c>
      <c r="D35" s="9">
        <v>106.5</v>
      </c>
      <c r="E35" s="9">
        <v>107.4</v>
      </c>
      <c r="F35" s="9">
        <v>99.6</v>
      </c>
      <c r="G35" s="9">
        <v>102</v>
      </c>
      <c r="H35" s="9">
        <v>100.7</v>
      </c>
      <c r="I35" s="9">
        <v>103.6</v>
      </c>
      <c r="J35" s="9">
        <v>120.8</v>
      </c>
      <c r="K35" s="9">
        <v>104.3</v>
      </c>
      <c r="L35" s="9">
        <v>108.4</v>
      </c>
      <c r="M35" s="9">
        <v>108.5</v>
      </c>
      <c r="N35" s="9">
        <v>102.5</v>
      </c>
      <c r="O35" s="9">
        <v>109.2</v>
      </c>
      <c r="P35" s="47">
        <v>106.9</v>
      </c>
      <c r="Q35" s="53">
        <f t="shared" si="0"/>
        <v>106.14325674325674</v>
      </c>
      <c r="R35" s="49">
        <f t="shared" si="1"/>
        <v>9.4119064381295743E-4</v>
      </c>
      <c r="S35" s="25">
        <f t="shared" si="3"/>
        <v>2.7670362109555562</v>
      </c>
    </row>
    <row r="36" spans="2:19" x14ac:dyDescent="0.25">
      <c r="B36" s="30" t="str">
        <f t="shared" si="2"/>
        <v>2017_04</v>
      </c>
      <c r="C36" s="27">
        <v>111.2</v>
      </c>
      <c r="D36" s="9">
        <v>107.2</v>
      </c>
      <c r="E36" s="9">
        <v>106.1</v>
      </c>
      <c r="F36" s="9">
        <v>99.6</v>
      </c>
      <c r="G36" s="9">
        <v>102.8</v>
      </c>
      <c r="H36" s="9">
        <v>100.7</v>
      </c>
      <c r="I36" s="9">
        <v>103.7</v>
      </c>
      <c r="J36" s="9">
        <v>122.2</v>
      </c>
      <c r="K36" s="9">
        <v>104.5</v>
      </c>
      <c r="L36" s="9">
        <v>108.4</v>
      </c>
      <c r="M36" s="9">
        <v>108.9</v>
      </c>
      <c r="N36" s="9">
        <v>102.5</v>
      </c>
      <c r="O36" s="9">
        <v>110.4</v>
      </c>
      <c r="P36" s="47">
        <v>107.7</v>
      </c>
      <c r="Q36" s="53">
        <f t="shared" si="0"/>
        <v>106.06963036963036</v>
      </c>
      <c r="R36" s="49">
        <f t="shared" si="1"/>
        <v>-6.9365097591147465E-2</v>
      </c>
      <c r="S36" s="25">
        <f t="shared" si="3"/>
        <v>1.7897818784225306</v>
      </c>
    </row>
    <row r="37" spans="2:19" x14ac:dyDescent="0.25">
      <c r="B37" s="30" t="str">
        <f t="shared" si="2"/>
        <v>2017_05</v>
      </c>
      <c r="C37" s="27">
        <v>110.9</v>
      </c>
      <c r="D37" s="9">
        <v>107.5</v>
      </c>
      <c r="E37" s="9">
        <v>105.7</v>
      </c>
      <c r="F37" s="9">
        <v>99.6</v>
      </c>
      <c r="G37" s="9">
        <v>102.8</v>
      </c>
      <c r="H37" s="9">
        <v>100.7</v>
      </c>
      <c r="I37" s="9">
        <v>103.7</v>
      </c>
      <c r="J37" s="9">
        <v>122.4</v>
      </c>
      <c r="K37" s="9">
        <v>104.5</v>
      </c>
      <c r="L37" s="9">
        <v>108.4</v>
      </c>
      <c r="M37" s="9">
        <v>108.9</v>
      </c>
      <c r="N37" s="9">
        <v>102.5</v>
      </c>
      <c r="O37" s="9">
        <v>110.4</v>
      </c>
      <c r="P37" s="47">
        <v>107.7</v>
      </c>
      <c r="Q37" s="53">
        <f t="shared" si="0"/>
        <v>106.0058941058941</v>
      </c>
      <c r="R37" s="49">
        <f t="shared" si="1"/>
        <v>-6.0089078762839546E-2</v>
      </c>
      <c r="S37" s="25">
        <f t="shared" si="3"/>
        <v>1.731055554650109</v>
      </c>
    </row>
    <row r="38" spans="2:19" x14ac:dyDescent="0.25">
      <c r="B38" s="30" t="str">
        <f t="shared" si="2"/>
        <v>2017_06</v>
      </c>
      <c r="C38" s="27">
        <v>111</v>
      </c>
      <c r="D38" s="9">
        <v>108.4</v>
      </c>
      <c r="E38" s="9">
        <v>105.1</v>
      </c>
      <c r="F38" s="9">
        <v>99.6</v>
      </c>
      <c r="G38" s="9">
        <v>102.8</v>
      </c>
      <c r="H38" s="9">
        <v>100.7</v>
      </c>
      <c r="I38" s="9">
        <v>103.7</v>
      </c>
      <c r="J38" s="9">
        <v>122.7</v>
      </c>
      <c r="K38" s="9">
        <v>104.5</v>
      </c>
      <c r="L38" s="9">
        <v>108.4</v>
      </c>
      <c r="M38" s="9">
        <v>108.9</v>
      </c>
      <c r="N38" s="9">
        <v>102.5</v>
      </c>
      <c r="O38" s="9">
        <v>110.4</v>
      </c>
      <c r="P38" s="47">
        <v>107.7</v>
      </c>
      <c r="Q38" s="53">
        <f t="shared" si="0"/>
        <v>106.00939060939061</v>
      </c>
      <c r="R38" s="49">
        <f t="shared" si="1"/>
        <v>3.2984047972031251E-3</v>
      </c>
      <c r="S38" s="25">
        <f t="shared" si="3"/>
        <v>1.5018370027155756</v>
      </c>
    </row>
    <row r="39" spans="2:19" x14ac:dyDescent="0.25">
      <c r="B39" s="30" t="str">
        <f t="shared" si="2"/>
        <v>2017_07</v>
      </c>
      <c r="C39" s="27">
        <v>112.3</v>
      </c>
      <c r="D39" s="9">
        <v>108.1</v>
      </c>
      <c r="E39" s="9">
        <v>103.7</v>
      </c>
      <c r="F39" s="9">
        <v>99.6</v>
      </c>
      <c r="G39" s="9">
        <v>103.1</v>
      </c>
      <c r="H39" s="9">
        <v>100.7</v>
      </c>
      <c r="I39" s="9">
        <v>104.8</v>
      </c>
      <c r="J39" s="9">
        <v>122.8</v>
      </c>
      <c r="K39" s="9">
        <v>103.7</v>
      </c>
      <c r="L39" s="9">
        <v>108.4</v>
      </c>
      <c r="M39" s="9">
        <v>108.9</v>
      </c>
      <c r="N39" s="9">
        <v>102.5</v>
      </c>
      <c r="O39" s="9">
        <v>110.5</v>
      </c>
      <c r="P39" s="47">
        <v>107.4</v>
      </c>
      <c r="Q39" s="53">
        <f t="shared" si="0"/>
        <v>106.09520479520476</v>
      </c>
      <c r="R39" s="49">
        <f t="shared" si="1"/>
        <v>8.0949607691223002E-2</v>
      </c>
      <c r="S39" s="25">
        <f t="shared" si="3"/>
        <v>1.3959434481072597</v>
      </c>
    </row>
    <row r="40" spans="2:19" x14ac:dyDescent="0.25">
      <c r="B40" s="30" t="str">
        <f t="shared" si="2"/>
        <v>2017_08</v>
      </c>
      <c r="C40" s="27">
        <v>113.3</v>
      </c>
      <c r="D40" s="9">
        <v>108</v>
      </c>
      <c r="E40" s="9">
        <v>103.6</v>
      </c>
      <c r="F40" s="9">
        <v>99.6</v>
      </c>
      <c r="G40" s="9">
        <v>103.1</v>
      </c>
      <c r="H40" s="9">
        <v>100.7</v>
      </c>
      <c r="I40" s="9">
        <v>104.8</v>
      </c>
      <c r="J40" s="9">
        <v>122.9</v>
      </c>
      <c r="K40" s="9">
        <v>103.7</v>
      </c>
      <c r="L40" s="9">
        <v>108.4</v>
      </c>
      <c r="M40" s="9">
        <v>108.9</v>
      </c>
      <c r="N40" s="9">
        <v>102.5</v>
      </c>
      <c r="O40" s="9">
        <v>110.5</v>
      </c>
      <c r="P40" s="47">
        <v>107.4</v>
      </c>
      <c r="Q40" s="53">
        <f t="shared" si="0"/>
        <v>106.26553446553444</v>
      </c>
      <c r="R40" s="49">
        <f t="shared" si="1"/>
        <v>0.16054417412970304</v>
      </c>
      <c r="S40" s="25">
        <f t="shared" si="3"/>
        <v>1.3429596559523</v>
      </c>
    </row>
    <row r="41" spans="2:19" x14ac:dyDescent="0.25">
      <c r="B41" s="30" t="str">
        <f t="shared" si="2"/>
        <v>2017_09</v>
      </c>
      <c r="C41" s="27">
        <v>113.5</v>
      </c>
      <c r="D41" s="9">
        <v>107.9</v>
      </c>
      <c r="E41" s="9">
        <v>103.4</v>
      </c>
      <c r="F41" s="9">
        <v>99.6</v>
      </c>
      <c r="G41" s="9">
        <v>103.1</v>
      </c>
      <c r="H41" s="9">
        <v>100.7</v>
      </c>
      <c r="I41" s="9">
        <v>104.8</v>
      </c>
      <c r="J41" s="9">
        <v>123.2</v>
      </c>
      <c r="K41" s="9">
        <v>103.7</v>
      </c>
      <c r="L41" s="9">
        <v>108.4</v>
      </c>
      <c r="M41" s="9">
        <v>108.9</v>
      </c>
      <c r="N41" s="9">
        <v>102.5</v>
      </c>
      <c r="O41" s="9">
        <v>110.5</v>
      </c>
      <c r="P41" s="47">
        <v>107.4</v>
      </c>
      <c r="Q41" s="53">
        <f t="shared" ref="Q41:Q72" si="4">SUMPRODUCT(CPI_Value, Weight)/SUM(Weight)</f>
        <v>106.30009990009988</v>
      </c>
      <c r="R41" s="49">
        <f t="shared" si="1"/>
        <v>3.2527417981083467E-2</v>
      </c>
      <c r="S41" s="25">
        <f t="shared" si="3"/>
        <v>1.2430066603234735</v>
      </c>
    </row>
    <row r="42" spans="2:19" x14ac:dyDescent="0.25">
      <c r="B42" s="30" t="str">
        <f t="shared" si="2"/>
        <v>2017_10</v>
      </c>
      <c r="C42" s="27">
        <v>114.7</v>
      </c>
      <c r="D42" s="9">
        <v>108</v>
      </c>
      <c r="E42" s="9">
        <v>102.4</v>
      </c>
      <c r="F42" s="9">
        <v>100.3</v>
      </c>
      <c r="G42" s="9">
        <v>103.5</v>
      </c>
      <c r="H42" s="9">
        <v>100.7</v>
      </c>
      <c r="I42" s="9">
        <v>105</v>
      </c>
      <c r="J42" s="9">
        <v>123.8</v>
      </c>
      <c r="K42" s="9">
        <v>105.5</v>
      </c>
      <c r="L42" s="9">
        <v>106.6</v>
      </c>
      <c r="M42" s="9">
        <v>108.7</v>
      </c>
      <c r="N42" s="9">
        <v>102.5</v>
      </c>
      <c r="O42" s="9">
        <v>110.6</v>
      </c>
      <c r="P42" s="47">
        <v>108.1</v>
      </c>
      <c r="Q42" s="53">
        <f t="shared" si="4"/>
        <v>106.88701298701299</v>
      </c>
      <c r="R42" s="49">
        <f t="shared" si="1"/>
        <v>0.55212844340192624</v>
      </c>
      <c r="S42" s="25">
        <f t="shared" si="3"/>
        <v>1.6012124469530735</v>
      </c>
    </row>
    <row r="43" spans="2:19" x14ac:dyDescent="0.25">
      <c r="B43" s="30" t="str">
        <f t="shared" si="2"/>
        <v>2017_11</v>
      </c>
      <c r="C43" s="27">
        <v>116.4</v>
      </c>
      <c r="D43" s="9">
        <v>108.3</v>
      </c>
      <c r="E43" s="9">
        <v>102.8</v>
      </c>
      <c r="F43" s="9">
        <v>100.3</v>
      </c>
      <c r="G43" s="9">
        <v>103.5</v>
      </c>
      <c r="H43" s="9">
        <v>100.7</v>
      </c>
      <c r="I43" s="9">
        <v>105</v>
      </c>
      <c r="J43" s="9">
        <v>123.7</v>
      </c>
      <c r="K43" s="9">
        <v>105.5</v>
      </c>
      <c r="L43" s="9">
        <v>106.6</v>
      </c>
      <c r="M43" s="9">
        <v>108.7</v>
      </c>
      <c r="N43" s="9">
        <v>102.5</v>
      </c>
      <c r="O43" s="9">
        <v>110.6</v>
      </c>
      <c r="P43" s="47">
        <v>108.1</v>
      </c>
      <c r="Q43" s="53">
        <f t="shared" si="4"/>
        <v>107.2021978021978</v>
      </c>
      <c r="R43" s="49">
        <f t="shared" si="1"/>
        <v>0.29487662380751789</v>
      </c>
      <c r="S43" s="25">
        <f t="shared" si="3"/>
        <v>1.6817233400230822</v>
      </c>
    </row>
    <row r="44" spans="2:19" x14ac:dyDescent="0.25">
      <c r="B44" s="30" t="str">
        <f t="shared" si="2"/>
        <v>2017_12</v>
      </c>
      <c r="C44" s="27">
        <v>116</v>
      </c>
      <c r="D44" s="9">
        <v>107</v>
      </c>
      <c r="E44" s="9">
        <v>101.5</v>
      </c>
      <c r="F44" s="9">
        <v>100.3</v>
      </c>
      <c r="G44" s="9">
        <v>103.5</v>
      </c>
      <c r="H44" s="9">
        <v>100.7</v>
      </c>
      <c r="I44" s="9">
        <v>105</v>
      </c>
      <c r="J44" s="9">
        <v>123.7</v>
      </c>
      <c r="K44" s="9">
        <v>105.5</v>
      </c>
      <c r="L44" s="9">
        <v>106.6</v>
      </c>
      <c r="M44" s="9">
        <v>108.7</v>
      </c>
      <c r="N44" s="9">
        <v>102.5</v>
      </c>
      <c r="O44" s="9">
        <v>110.6</v>
      </c>
      <c r="P44" s="47">
        <v>108.1</v>
      </c>
      <c r="Q44" s="53">
        <f t="shared" si="4"/>
        <v>107.04735264735264</v>
      </c>
      <c r="R44" s="49">
        <f t="shared" si="1"/>
        <v>-0.14444214579524955</v>
      </c>
      <c r="S44" s="25">
        <f t="shared" si="3"/>
        <v>1.3154871595102628</v>
      </c>
    </row>
    <row r="45" spans="2:19" x14ac:dyDescent="0.25">
      <c r="B45" s="30" t="str">
        <f t="shared" si="2"/>
        <v>2018_01</v>
      </c>
      <c r="C45" s="27">
        <v>115.4</v>
      </c>
      <c r="D45" s="9">
        <v>107.4</v>
      </c>
      <c r="E45" s="9">
        <v>100.3</v>
      </c>
      <c r="F45" s="9">
        <v>100.9</v>
      </c>
      <c r="G45" s="9">
        <v>103.6</v>
      </c>
      <c r="H45" s="9">
        <v>100.7</v>
      </c>
      <c r="I45" s="9">
        <v>104.1</v>
      </c>
      <c r="J45" s="9">
        <v>123.2</v>
      </c>
      <c r="K45" s="9">
        <v>105.8</v>
      </c>
      <c r="L45" s="9">
        <v>106.5</v>
      </c>
      <c r="M45" s="9">
        <v>109.3</v>
      </c>
      <c r="N45" s="9">
        <v>102.5</v>
      </c>
      <c r="O45" s="9">
        <v>111.8</v>
      </c>
      <c r="P45" s="47">
        <v>108.1</v>
      </c>
      <c r="Q45" s="53">
        <f t="shared" si="4"/>
        <v>107.04315684315685</v>
      </c>
      <c r="R45" s="49">
        <f t="shared" si="1"/>
        <v>-3.9195777308110016E-3</v>
      </c>
      <c r="S45" s="25">
        <f t="shared" si="3"/>
        <v>0.87553968077636535</v>
      </c>
    </row>
    <row r="46" spans="2:19" x14ac:dyDescent="0.25">
      <c r="B46" s="30" t="str">
        <f t="shared" si="2"/>
        <v>2018_02</v>
      </c>
      <c r="C46" s="27">
        <v>115.8</v>
      </c>
      <c r="D46" s="9">
        <v>106.8</v>
      </c>
      <c r="E46" s="9">
        <v>100.6</v>
      </c>
      <c r="F46" s="9">
        <v>100.9</v>
      </c>
      <c r="G46" s="9">
        <v>103.6</v>
      </c>
      <c r="H46" s="9">
        <v>100.7</v>
      </c>
      <c r="I46" s="9">
        <v>104.1</v>
      </c>
      <c r="J46" s="9">
        <v>123.2</v>
      </c>
      <c r="K46" s="9">
        <v>105.8</v>
      </c>
      <c r="L46" s="9">
        <v>106.5</v>
      </c>
      <c r="M46" s="9">
        <v>109.3</v>
      </c>
      <c r="N46" s="9">
        <v>102.5</v>
      </c>
      <c r="O46" s="9">
        <v>111.8</v>
      </c>
      <c r="P46" s="47">
        <v>108.1</v>
      </c>
      <c r="Q46" s="53">
        <f t="shared" si="4"/>
        <v>107.12397602397603</v>
      </c>
      <c r="R46" s="49">
        <f t="shared" si="1"/>
        <v>7.5501492297723821E-2</v>
      </c>
      <c r="S46" s="25">
        <f t="shared" si="3"/>
        <v>0.92490804567410445</v>
      </c>
    </row>
    <row r="47" spans="2:19" x14ac:dyDescent="0.25">
      <c r="B47" s="30" t="str">
        <f t="shared" si="2"/>
        <v>2018_03</v>
      </c>
      <c r="C47" s="27">
        <v>115</v>
      </c>
      <c r="D47" s="9">
        <v>107.6</v>
      </c>
      <c r="E47" s="9">
        <v>100.3</v>
      </c>
      <c r="F47" s="9">
        <v>100.9</v>
      </c>
      <c r="G47" s="9">
        <v>103.6</v>
      </c>
      <c r="H47" s="9">
        <v>100.7</v>
      </c>
      <c r="I47" s="9">
        <v>104.1</v>
      </c>
      <c r="J47" s="9">
        <v>123.7</v>
      </c>
      <c r="K47" s="9">
        <v>105.8</v>
      </c>
      <c r="L47" s="9">
        <v>106.5</v>
      </c>
      <c r="M47" s="9">
        <v>109.3</v>
      </c>
      <c r="N47" s="9">
        <v>102.5</v>
      </c>
      <c r="O47" s="9">
        <v>111.8</v>
      </c>
      <c r="P47" s="47">
        <v>108.1</v>
      </c>
      <c r="Q47" s="53">
        <f t="shared" si="4"/>
        <v>106.9963036963037</v>
      </c>
      <c r="R47" s="49">
        <f t="shared" si="1"/>
        <v>-0.11918184183506572</v>
      </c>
      <c r="S47" s="25">
        <f t="shared" si="3"/>
        <v>0.80367512663601193</v>
      </c>
    </row>
    <row r="48" spans="2:19" x14ac:dyDescent="0.25">
      <c r="B48" s="30" t="str">
        <f t="shared" si="2"/>
        <v>2018_04</v>
      </c>
      <c r="C48" s="27">
        <v>114.2</v>
      </c>
      <c r="D48" s="9">
        <v>107.7</v>
      </c>
      <c r="E48" s="9">
        <v>100.2</v>
      </c>
      <c r="F48" s="9">
        <v>102.7</v>
      </c>
      <c r="G48" s="9">
        <v>103.8</v>
      </c>
      <c r="H48" s="9">
        <v>100.7</v>
      </c>
      <c r="I48" s="9">
        <v>103.7</v>
      </c>
      <c r="J48" s="9">
        <v>124.1</v>
      </c>
      <c r="K48" s="9">
        <v>105.8</v>
      </c>
      <c r="L48" s="9">
        <v>106.5</v>
      </c>
      <c r="M48" s="9">
        <v>109.5</v>
      </c>
      <c r="N48" s="9">
        <v>102.5</v>
      </c>
      <c r="O48" s="9">
        <v>112.8</v>
      </c>
      <c r="P48" s="47">
        <v>107.7</v>
      </c>
      <c r="Q48" s="53">
        <f t="shared" si="4"/>
        <v>107.25204795204797</v>
      </c>
      <c r="R48" s="49">
        <f t="shared" si="1"/>
        <v>0.239021580100725</v>
      </c>
      <c r="S48" s="25">
        <f t="shared" si="3"/>
        <v>1.114756012910705</v>
      </c>
    </row>
    <row r="49" spans="2:19" x14ac:dyDescent="0.25">
      <c r="B49" s="30" t="str">
        <f t="shared" si="2"/>
        <v>2018_05</v>
      </c>
      <c r="C49" s="27">
        <v>113.1</v>
      </c>
      <c r="D49" s="9">
        <v>107.1</v>
      </c>
      <c r="E49" s="9">
        <v>99.8</v>
      </c>
      <c r="F49" s="9">
        <v>102.7</v>
      </c>
      <c r="G49" s="9">
        <v>103.8</v>
      </c>
      <c r="H49" s="9">
        <v>100.7</v>
      </c>
      <c r="I49" s="9">
        <v>103.7</v>
      </c>
      <c r="J49" s="9">
        <v>124.6</v>
      </c>
      <c r="K49" s="9">
        <v>105.8</v>
      </c>
      <c r="L49" s="9">
        <v>106.5</v>
      </c>
      <c r="M49" s="9">
        <v>109.5</v>
      </c>
      <c r="N49" s="9">
        <v>102.5</v>
      </c>
      <c r="O49" s="9">
        <v>112.8</v>
      </c>
      <c r="P49" s="47">
        <v>107.7</v>
      </c>
      <c r="Q49" s="53">
        <f t="shared" si="4"/>
        <v>107.05424575424576</v>
      </c>
      <c r="R49" s="49">
        <f t="shared" si="1"/>
        <v>-0.18442743199706091</v>
      </c>
      <c r="S49" s="25">
        <f t="shared" si="3"/>
        <v>0.9889559983376105</v>
      </c>
    </row>
    <row r="50" spans="2:19" x14ac:dyDescent="0.25">
      <c r="B50" s="30" t="str">
        <f t="shared" si="2"/>
        <v>2018_06</v>
      </c>
      <c r="C50" s="27">
        <v>112.5</v>
      </c>
      <c r="D50" s="9">
        <v>107.4</v>
      </c>
      <c r="E50" s="9">
        <v>100.1</v>
      </c>
      <c r="F50" s="9">
        <v>102.7</v>
      </c>
      <c r="G50" s="9">
        <v>103.8</v>
      </c>
      <c r="H50" s="9">
        <v>100.7</v>
      </c>
      <c r="I50" s="9">
        <v>103.7</v>
      </c>
      <c r="J50" s="9">
        <v>124.4</v>
      </c>
      <c r="K50" s="9">
        <v>105.8</v>
      </c>
      <c r="L50" s="9">
        <v>106.5</v>
      </c>
      <c r="M50" s="9">
        <v>109.5</v>
      </c>
      <c r="N50" s="9">
        <v>102.5</v>
      </c>
      <c r="O50" s="9">
        <v>112.8</v>
      </c>
      <c r="P50" s="47">
        <v>107.7</v>
      </c>
      <c r="Q50" s="53">
        <f t="shared" si="4"/>
        <v>106.96213786213787</v>
      </c>
      <c r="R50" s="49">
        <f t="shared" si="1"/>
        <v>-8.6038523235531905E-2</v>
      </c>
      <c r="S50" s="25">
        <f t="shared" si="3"/>
        <v>0.89873854313323553</v>
      </c>
    </row>
    <row r="51" spans="2:19" x14ac:dyDescent="0.25">
      <c r="B51" s="30" t="str">
        <f t="shared" si="2"/>
        <v>2018_07</v>
      </c>
      <c r="C51" s="27">
        <v>113</v>
      </c>
      <c r="D51" s="9">
        <v>107.2</v>
      </c>
      <c r="E51" s="9">
        <v>100.1</v>
      </c>
      <c r="F51" s="9">
        <v>103.6</v>
      </c>
      <c r="G51" s="9">
        <v>104.1</v>
      </c>
      <c r="H51" s="9">
        <v>100.7</v>
      </c>
      <c r="I51" s="9">
        <v>104.1</v>
      </c>
      <c r="J51" s="9">
        <v>124.5</v>
      </c>
      <c r="K51" s="9">
        <v>105.8</v>
      </c>
      <c r="L51" s="9">
        <v>106.5</v>
      </c>
      <c r="M51" s="9">
        <v>109.8</v>
      </c>
      <c r="N51" s="9">
        <v>102.5</v>
      </c>
      <c r="O51" s="9">
        <v>113.9</v>
      </c>
      <c r="P51" s="47">
        <v>108.2</v>
      </c>
      <c r="Q51" s="53">
        <f t="shared" si="4"/>
        <v>107.37492507492507</v>
      </c>
      <c r="R51" s="49">
        <f t="shared" si="1"/>
        <v>0.38591899997291029</v>
      </c>
      <c r="S51" s="25">
        <f t="shared" si="3"/>
        <v>1.2061999241064179</v>
      </c>
    </row>
    <row r="52" spans="2:19" x14ac:dyDescent="0.25">
      <c r="B52" s="30" t="str">
        <f t="shared" si="2"/>
        <v>2018_08</v>
      </c>
      <c r="C52" s="27">
        <v>113.2</v>
      </c>
      <c r="D52" s="9">
        <v>107.5</v>
      </c>
      <c r="E52" s="9">
        <v>100.3</v>
      </c>
      <c r="F52" s="9">
        <v>103.6</v>
      </c>
      <c r="G52" s="9">
        <v>104.1</v>
      </c>
      <c r="H52" s="9">
        <v>100.7</v>
      </c>
      <c r="I52" s="9">
        <v>104.1</v>
      </c>
      <c r="J52" s="9">
        <v>124.8</v>
      </c>
      <c r="K52" s="9">
        <v>105.8</v>
      </c>
      <c r="L52" s="9">
        <v>106.5</v>
      </c>
      <c r="M52" s="9">
        <v>109.8</v>
      </c>
      <c r="N52" s="9">
        <v>102.5</v>
      </c>
      <c r="O52" s="9">
        <v>113.9</v>
      </c>
      <c r="P52" s="47">
        <v>108.2</v>
      </c>
      <c r="Q52" s="53">
        <f t="shared" si="4"/>
        <v>107.43586413586414</v>
      </c>
      <c r="R52" s="49">
        <f t="shared" si="1"/>
        <v>5.6753530581316221E-2</v>
      </c>
      <c r="S52" s="25">
        <f t="shared" si="3"/>
        <v>1.1013257273074468</v>
      </c>
    </row>
    <row r="53" spans="2:19" x14ac:dyDescent="0.25">
      <c r="B53" s="30" t="str">
        <f t="shared" si="2"/>
        <v>2018_09</v>
      </c>
      <c r="C53" s="27">
        <v>113.5</v>
      </c>
      <c r="D53" s="9">
        <v>107.9</v>
      </c>
      <c r="E53" s="9">
        <v>101</v>
      </c>
      <c r="F53" s="9">
        <v>103.6</v>
      </c>
      <c r="G53" s="9">
        <v>104.1</v>
      </c>
      <c r="H53" s="9">
        <v>100.7</v>
      </c>
      <c r="I53" s="9">
        <v>104.1</v>
      </c>
      <c r="J53" s="9">
        <v>124.9</v>
      </c>
      <c r="K53" s="9">
        <v>105.8</v>
      </c>
      <c r="L53" s="9">
        <v>106.5</v>
      </c>
      <c r="M53" s="9">
        <v>109.8</v>
      </c>
      <c r="N53" s="9">
        <v>102.5</v>
      </c>
      <c r="O53" s="9">
        <v>113.9</v>
      </c>
      <c r="P53" s="47">
        <v>108.2</v>
      </c>
      <c r="Q53" s="53">
        <f t="shared" si="4"/>
        <v>107.53526473526472</v>
      </c>
      <c r="R53" s="49">
        <f t="shared" si="1"/>
        <v>9.2520872987887068E-2</v>
      </c>
      <c r="S53" s="25">
        <f t="shared" si="3"/>
        <v>1.1619601828461472</v>
      </c>
    </row>
    <row r="54" spans="2:19" x14ac:dyDescent="0.25">
      <c r="B54" s="30" t="str">
        <f t="shared" si="2"/>
        <v>2018_10</v>
      </c>
      <c r="C54" s="27">
        <v>114.4</v>
      </c>
      <c r="D54" s="9">
        <v>107.8</v>
      </c>
      <c r="E54" s="9">
        <v>99.7</v>
      </c>
      <c r="F54" s="9">
        <v>103.6</v>
      </c>
      <c r="G54" s="9">
        <v>104.4</v>
      </c>
      <c r="H54" s="9">
        <v>100.7</v>
      </c>
      <c r="I54" s="9">
        <v>103.3</v>
      </c>
      <c r="J54" s="9">
        <v>124.7</v>
      </c>
      <c r="K54" s="9">
        <v>108.5</v>
      </c>
      <c r="L54" s="9">
        <v>106.5</v>
      </c>
      <c r="M54" s="9">
        <v>110</v>
      </c>
      <c r="N54" s="9">
        <v>102.5</v>
      </c>
      <c r="O54" s="9">
        <v>113.7</v>
      </c>
      <c r="P54" s="47">
        <v>108.5</v>
      </c>
      <c r="Q54" s="53">
        <f t="shared" si="4"/>
        <v>107.99120879120881</v>
      </c>
      <c r="R54" s="49">
        <f t="shared" si="1"/>
        <v>0.42399491652022381</v>
      </c>
      <c r="S54" s="25">
        <f t="shared" si="3"/>
        <v>1.0330495476845005</v>
      </c>
    </row>
    <row r="55" spans="2:19" x14ac:dyDescent="0.25">
      <c r="B55" s="30" t="str">
        <f t="shared" si="2"/>
        <v>2018_11</v>
      </c>
      <c r="C55" s="27">
        <v>116.2</v>
      </c>
      <c r="D55" s="9">
        <v>108</v>
      </c>
      <c r="E55" s="9">
        <v>99.2</v>
      </c>
      <c r="F55" s="9">
        <v>103.6</v>
      </c>
      <c r="G55" s="9">
        <v>104.4</v>
      </c>
      <c r="H55" s="9">
        <v>100.7</v>
      </c>
      <c r="I55" s="9">
        <v>103.3</v>
      </c>
      <c r="J55" s="9">
        <v>124.8</v>
      </c>
      <c r="K55" s="9">
        <v>108.5</v>
      </c>
      <c r="L55" s="9">
        <v>106.5</v>
      </c>
      <c r="M55" s="9">
        <v>110</v>
      </c>
      <c r="N55" s="9">
        <v>102.5</v>
      </c>
      <c r="O55" s="9">
        <v>113.7</v>
      </c>
      <c r="P55" s="47">
        <v>108.5</v>
      </c>
      <c r="Q55" s="53">
        <f t="shared" si="4"/>
        <v>108.27972027972028</v>
      </c>
      <c r="R55" s="49">
        <f t="shared" si="1"/>
        <v>0.267162014149953</v>
      </c>
      <c r="S55" s="25">
        <f t="shared" si="3"/>
        <v>1.0051309577725727</v>
      </c>
    </row>
    <row r="56" spans="2:19" x14ac:dyDescent="0.25">
      <c r="B56" s="30" t="str">
        <f t="shared" si="2"/>
        <v>2018_12</v>
      </c>
      <c r="C56" s="27">
        <v>116.1</v>
      </c>
      <c r="D56" s="9">
        <v>107.4</v>
      </c>
      <c r="E56" s="9">
        <v>98.8</v>
      </c>
      <c r="F56" s="9">
        <v>103.6</v>
      </c>
      <c r="G56" s="9">
        <v>104.4</v>
      </c>
      <c r="H56" s="9">
        <v>100.7</v>
      </c>
      <c r="I56" s="9">
        <v>103.3</v>
      </c>
      <c r="J56" s="9">
        <v>124.8</v>
      </c>
      <c r="K56" s="9">
        <v>108.5</v>
      </c>
      <c r="L56" s="9">
        <v>106.5</v>
      </c>
      <c r="M56" s="9">
        <v>110</v>
      </c>
      <c r="N56" s="9">
        <v>102.5</v>
      </c>
      <c r="O56" s="9">
        <v>113.7</v>
      </c>
      <c r="P56" s="47">
        <v>108.5</v>
      </c>
      <c r="Q56" s="53">
        <f t="shared" si="4"/>
        <v>108.23426573426573</v>
      </c>
      <c r="R56" s="49">
        <f t="shared" si="1"/>
        <v>-4.1978816843194169E-2</v>
      </c>
      <c r="S56" s="25">
        <f t="shared" si="3"/>
        <v>1.108773881427181</v>
      </c>
    </row>
    <row r="57" spans="2:19" x14ac:dyDescent="0.25">
      <c r="B57" s="30" t="str">
        <f t="shared" si="2"/>
        <v>2019_01</v>
      </c>
      <c r="C57" s="27">
        <v>116</v>
      </c>
      <c r="D57" s="9">
        <v>107.9</v>
      </c>
      <c r="E57" s="9">
        <v>98.6</v>
      </c>
      <c r="F57" s="9">
        <v>103.6</v>
      </c>
      <c r="G57" s="9">
        <v>104.5</v>
      </c>
      <c r="H57" s="9">
        <v>100.7</v>
      </c>
      <c r="I57" s="9">
        <v>102.6</v>
      </c>
      <c r="J57" s="9">
        <v>129.69999999999999</v>
      </c>
      <c r="K57" s="9">
        <v>108.5</v>
      </c>
      <c r="L57" s="9">
        <v>106.9</v>
      </c>
      <c r="M57" s="9">
        <v>110.2</v>
      </c>
      <c r="N57" s="9">
        <v>102.5</v>
      </c>
      <c r="O57" s="9">
        <v>113.9</v>
      </c>
      <c r="P57" s="47">
        <v>110</v>
      </c>
      <c r="Q57" s="53">
        <f t="shared" si="4"/>
        <v>108.53116883116883</v>
      </c>
      <c r="R57" s="49">
        <f t="shared" si="1"/>
        <v>0.27431525024805314</v>
      </c>
      <c r="S57" s="25">
        <f t="shared" si="3"/>
        <v>1.3901047314890578</v>
      </c>
    </row>
    <row r="58" spans="2:19" x14ac:dyDescent="0.25">
      <c r="B58" s="30" t="str">
        <f t="shared" si="2"/>
        <v>2019_02</v>
      </c>
      <c r="C58" s="27">
        <v>115.4</v>
      </c>
      <c r="D58" s="9">
        <v>107.7</v>
      </c>
      <c r="E58" s="9">
        <v>98.1</v>
      </c>
      <c r="F58" s="9">
        <v>103.6</v>
      </c>
      <c r="G58" s="9">
        <v>104.5</v>
      </c>
      <c r="H58" s="9">
        <v>100.7</v>
      </c>
      <c r="I58" s="9">
        <v>102.6</v>
      </c>
      <c r="J58" s="9">
        <v>130.5</v>
      </c>
      <c r="K58" s="9">
        <v>108.5</v>
      </c>
      <c r="L58" s="9">
        <v>106.9</v>
      </c>
      <c r="M58" s="9">
        <v>110.2</v>
      </c>
      <c r="N58" s="9">
        <v>102.5</v>
      </c>
      <c r="O58" s="9">
        <v>113.9</v>
      </c>
      <c r="P58" s="47">
        <v>110</v>
      </c>
      <c r="Q58" s="53">
        <f t="shared" si="4"/>
        <v>108.42997002997002</v>
      </c>
      <c r="R58" s="49">
        <f t="shared" si="1"/>
        <v>-9.3243998280558585E-2</v>
      </c>
      <c r="S58" s="25">
        <f t="shared" si="3"/>
        <v>1.2191425808370788</v>
      </c>
    </row>
    <row r="59" spans="2:19" x14ac:dyDescent="0.25">
      <c r="B59" s="30" t="str">
        <f t="shared" si="2"/>
        <v>2019_03</v>
      </c>
      <c r="C59" s="27">
        <v>116</v>
      </c>
      <c r="D59" s="9">
        <v>108.1</v>
      </c>
      <c r="E59" s="9">
        <v>98.1</v>
      </c>
      <c r="F59" s="9">
        <v>103.6</v>
      </c>
      <c r="G59" s="9">
        <v>104.5</v>
      </c>
      <c r="H59" s="9">
        <v>100.7</v>
      </c>
      <c r="I59" s="9">
        <v>102.6</v>
      </c>
      <c r="J59" s="9">
        <v>131.19999999999999</v>
      </c>
      <c r="K59" s="9">
        <v>108.5</v>
      </c>
      <c r="L59" s="9">
        <v>106.9</v>
      </c>
      <c r="M59" s="9">
        <v>110.2</v>
      </c>
      <c r="N59" s="9">
        <v>102.5</v>
      </c>
      <c r="O59" s="9">
        <v>113.9</v>
      </c>
      <c r="P59" s="47">
        <v>110</v>
      </c>
      <c r="Q59" s="53">
        <f t="shared" si="4"/>
        <v>108.56593406593407</v>
      </c>
      <c r="R59" s="49">
        <f t="shared" si="1"/>
        <v>0.1253934091529034</v>
      </c>
      <c r="S59" s="25">
        <f t="shared" si="3"/>
        <v>1.4669949478680908</v>
      </c>
    </row>
    <row r="60" spans="2:19" x14ac:dyDescent="0.25">
      <c r="B60" s="30" t="str">
        <f t="shared" si="2"/>
        <v>2019_04</v>
      </c>
      <c r="C60" s="27">
        <v>113.9</v>
      </c>
      <c r="D60" s="9">
        <v>108.8</v>
      </c>
      <c r="E60" s="9">
        <v>98.3</v>
      </c>
      <c r="F60" s="9">
        <v>103.4</v>
      </c>
      <c r="G60" s="9">
        <v>105.8</v>
      </c>
      <c r="H60" s="9">
        <v>100.7</v>
      </c>
      <c r="I60" s="9">
        <v>103.8</v>
      </c>
      <c r="J60" s="9">
        <v>130.5</v>
      </c>
      <c r="K60" s="9">
        <v>108.2</v>
      </c>
      <c r="L60" s="9">
        <v>106.9</v>
      </c>
      <c r="M60" s="9">
        <v>110.3</v>
      </c>
      <c r="N60" s="9">
        <v>102.5</v>
      </c>
      <c r="O60" s="9">
        <v>115.3</v>
      </c>
      <c r="P60" s="47">
        <v>110.8</v>
      </c>
      <c r="Q60" s="53">
        <f t="shared" si="4"/>
        <v>108.32257742257741</v>
      </c>
      <c r="R60" s="49">
        <f t="shared" si="1"/>
        <v>-0.22415562068380271</v>
      </c>
      <c r="S60" s="25">
        <f t="shared" si="3"/>
        <v>0.99814361680819974</v>
      </c>
    </row>
    <row r="61" spans="2:19" x14ac:dyDescent="0.25">
      <c r="B61" s="30" t="str">
        <f t="shared" si="2"/>
        <v>2019_05</v>
      </c>
      <c r="C61" s="27">
        <v>114.3</v>
      </c>
      <c r="D61" s="9">
        <v>108.8</v>
      </c>
      <c r="E61" s="9">
        <v>97.4</v>
      </c>
      <c r="F61" s="9">
        <v>103.4</v>
      </c>
      <c r="G61" s="9">
        <v>105.8</v>
      </c>
      <c r="H61" s="9">
        <v>100.7</v>
      </c>
      <c r="I61" s="9">
        <v>103.8</v>
      </c>
      <c r="J61" s="9">
        <v>130.4</v>
      </c>
      <c r="K61" s="9">
        <v>108.2</v>
      </c>
      <c r="L61" s="9">
        <v>106.9</v>
      </c>
      <c r="M61" s="9">
        <v>110.3</v>
      </c>
      <c r="N61" s="9">
        <v>102.5</v>
      </c>
      <c r="O61" s="9">
        <v>115.3</v>
      </c>
      <c r="P61" s="47">
        <v>110.8</v>
      </c>
      <c r="Q61" s="53">
        <f t="shared" si="4"/>
        <v>108.33636363636363</v>
      </c>
      <c r="R61" s="49">
        <f t="shared" si="1"/>
        <v>1.2726999407000037E-2</v>
      </c>
      <c r="S61" s="25">
        <f t="shared" si="3"/>
        <v>1.1976338472937442</v>
      </c>
    </row>
    <row r="62" spans="2:19" x14ac:dyDescent="0.25">
      <c r="B62" s="30" t="str">
        <f t="shared" si="2"/>
        <v>2019_06</v>
      </c>
      <c r="C62" s="27">
        <v>114.1</v>
      </c>
      <c r="D62" s="9">
        <v>109.5</v>
      </c>
      <c r="E62" s="9">
        <v>96.5</v>
      </c>
      <c r="F62" s="9">
        <v>103.4</v>
      </c>
      <c r="G62" s="9">
        <v>105.8</v>
      </c>
      <c r="H62" s="9">
        <v>100.7</v>
      </c>
      <c r="I62" s="9">
        <v>103.8</v>
      </c>
      <c r="J62" s="9">
        <v>130.5</v>
      </c>
      <c r="K62" s="9">
        <v>108.2</v>
      </c>
      <c r="L62" s="9">
        <v>106.9</v>
      </c>
      <c r="M62" s="9">
        <v>110.3</v>
      </c>
      <c r="N62" s="9">
        <v>102.5</v>
      </c>
      <c r="O62" s="9">
        <v>115.3</v>
      </c>
      <c r="P62" s="47">
        <v>110.8</v>
      </c>
      <c r="Q62" s="53">
        <f t="shared" si="4"/>
        <v>108.26093906093905</v>
      </c>
      <c r="R62" s="49">
        <f t="shared" si="1"/>
        <v>-6.9620737574083227E-2</v>
      </c>
      <c r="S62" s="25">
        <f t="shared" si="3"/>
        <v>1.2142625650164123</v>
      </c>
    </row>
    <row r="63" spans="2:19" x14ac:dyDescent="0.25">
      <c r="B63" s="30" t="str">
        <f t="shared" si="2"/>
        <v>2019_07</v>
      </c>
      <c r="C63" s="27">
        <v>114.7</v>
      </c>
      <c r="D63" s="9">
        <v>109.9</v>
      </c>
      <c r="E63" s="9">
        <v>97.6</v>
      </c>
      <c r="F63" s="9">
        <v>103.6</v>
      </c>
      <c r="G63" s="9">
        <v>106.2</v>
      </c>
      <c r="H63" s="9">
        <v>100.7</v>
      </c>
      <c r="I63" s="9">
        <v>104.1</v>
      </c>
      <c r="J63" s="9">
        <v>132.69999999999999</v>
      </c>
      <c r="K63" s="9">
        <v>107.9</v>
      </c>
      <c r="L63" s="9">
        <v>106.8</v>
      </c>
      <c r="M63" s="9">
        <v>109.8</v>
      </c>
      <c r="N63" s="9">
        <v>102.5</v>
      </c>
      <c r="O63" s="9">
        <v>115.7</v>
      </c>
      <c r="P63" s="47">
        <v>111.6</v>
      </c>
      <c r="Q63" s="53">
        <f t="shared" si="4"/>
        <v>108.5916083916084</v>
      </c>
      <c r="R63" s="49">
        <f t="shared" si="1"/>
        <v>0.30543733828432906</v>
      </c>
      <c r="S63" s="25">
        <f t="shared" si="3"/>
        <v>1.1331168015571058</v>
      </c>
    </row>
    <row r="64" spans="2:19" x14ac:dyDescent="0.25">
      <c r="B64" s="30" t="str">
        <f t="shared" si="2"/>
        <v>2019_08</v>
      </c>
      <c r="C64" s="27">
        <v>115.5</v>
      </c>
      <c r="D64" s="9">
        <v>110.4</v>
      </c>
      <c r="E64" s="9">
        <v>97.2</v>
      </c>
      <c r="F64" s="9">
        <v>103.6</v>
      </c>
      <c r="G64" s="9">
        <v>106.2</v>
      </c>
      <c r="H64" s="9">
        <v>100.7</v>
      </c>
      <c r="I64" s="9">
        <v>104.1</v>
      </c>
      <c r="J64" s="9">
        <v>132.4</v>
      </c>
      <c r="K64" s="9">
        <v>107.9</v>
      </c>
      <c r="L64" s="9">
        <v>106.8</v>
      </c>
      <c r="M64" s="9">
        <v>109.8</v>
      </c>
      <c r="N64" s="9">
        <v>102.5</v>
      </c>
      <c r="O64" s="9">
        <v>115.7</v>
      </c>
      <c r="P64" s="47">
        <v>111.6</v>
      </c>
      <c r="Q64" s="53">
        <f t="shared" si="4"/>
        <v>108.69930069930071</v>
      </c>
      <c r="R64" s="49">
        <f t="shared" si="1"/>
        <v>9.9171850649765164E-2</v>
      </c>
      <c r="S64" s="25">
        <f t="shared" si="3"/>
        <v>1.1759914378673588</v>
      </c>
    </row>
    <row r="65" spans="2:19" x14ac:dyDescent="0.25">
      <c r="B65" s="30" t="str">
        <f t="shared" si="2"/>
        <v>2019_09</v>
      </c>
      <c r="C65" s="27">
        <v>115.2</v>
      </c>
      <c r="D65" s="9">
        <v>110.5</v>
      </c>
      <c r="E65" s="9">
        <v>98</v>
      </c>
      <c r="F65" s="9">
        <v>103.6</v>
      </c>
      <c r="G65" s="9">
        <v>106.2</v>
      </c>
      <c r="H65" s="9">
        <v>100.7</v>
      </c>
      <c r="I65" s="9">
        <v>104.1</v>
      </c>
      <c r="J65" s="9">
        <v>133</v>
      </c>
      <c r="K65" s="9">
        <v>107.9</v>
      </c>
      <c r="L65" s="9">
        <v>106.8</v>
      </c>
      <c r="M65" s="9">
        <v>109.8</v>
      </c>
      <c r="N65" s="9">
        <v>102.5</v>
      </c>
      <c r="O65" s="9">
        <v>115.7</v>
      </c>
      <c r="P65" s="47">
        <v>111.6</v>
      </c>
      <c r="Q65" s="53">
        <f t="shared" si="4"/>
        <v>108.71848151848152</v>
      </c>
      <c r="R65" s="49">
        <f t="shared" si="1"/>
        <v>1.7645761341076611E-2</v>
      </c>
      <c r="S65" s="25">
        <f t="shared" si="3"/>
        <v>1.1003058263070302</v>
      </c>
    </row>
    <row r="66" spans="2:19" x14ac:dyDescent="0.25">
      <c r="B66" s="30" t="str">
        <f t="shared" si="2"/>
        <v>2019_10</v>
      </c>
      <c r="C66" s="27">
        <v>115.3</v>
      </c>
      <c r="D66" s="9">
        <v>110.7</v>
      </c>
      <c r="E66" s="9">
        <v>96.7</v>
      </c>
      <c r="F66" s="9">
        <v>104.2</v>
      </c>
      <c r="G66" s="9">
        <v>106.3</v>
      </c>
      <c r="H66" s="9">
        <v>100.7</v>
      </c>
      <c r="I66" s="9">
        <v>104.4</v>
      </c>
      <c r="J66" s="9">
        <v>130.69999999999999</v>
      </c>
      <c r="K66" s="9">
        <v>107.3</v>
      </c>
      <c r="L66" s="9">
        <v>106.8</v>
      </c>
      <c r="M66" s="9">
        <v>109.7</v>
      </c>
      <c r="N66" s="9">
        <v>102.5</v>
      </c>
      <c r="O66" s="9">
        <v>116.5</v>
      </c>
      <c r="P66" s="47">
        <v>111.9</v>
      </c>
      <c r="Q66" s="53">
        <f t="shared" si="4"/>
        <v>108.67632367632368</v>
      </c>
      <c r="R66" s="49">
        <f t="shared" si="1"/>
        <v>-3.8777070438278882E-2</v>
      </c>
      <c r="S66" s="25">
        <f t="shared" si="3"/>
        <v>0.63441727598352771</v>
      </c>
    </row>
    <row r="67" spans="2:19" x14ac:dyDescent="0.25">
      <c r="B67" s="30" t="str">
        <f t="shared" si="2"/>
        <v>2019_11</v>
      </c>
      <c r="C67" s="27">
        <v>114.9</v>
      </c>
      <c r="D67" s="9">
        <v>111</v>
      </c>
      <c r="E67" s="9">
        <v>96.4</v>
      </c>
      <c r="F67" s="9">
        <v>104.2</v>
      </c>
      <c r="G67" s="9">
        <v>106.3</v>
      </c>
      <c r="H67" s="9">
        <v>100.7</v>
      </c>
      <c r="I67" s="9">
        <v>104.4</v>
      </c>
      <c r="J67" s="9">
        <v>131.19999999999999</v>
      </c>
      <c r="K67" s="9">
        <v>107.3</v>
      </c>
      <c r="L67" s="9">
        <v>106.8</v>
      </c>
      <c r="M67" s="9">
        <v>109.7</v>
      </c>
      <c r="N67" s="9">
        <v>102.5</v>
      </c>
      <c r="O67" s="9">
        <v>116.5</v>
      </c>
      <c r="P67" s="47">
        <v>111.9</v>
      </c>
      <c r="Q67" s="53">
        <f t="shared" si="4"/>
        <v>108.61328671328673</v>
      </c>
      <c r="R67" s="49">
        <f t="shared" si="1"/>
        <v>-5.8004320448579311E-2</v>
      </c>
      <c r="S67" s="25">
        <f t="shared" si="3"/>
        <v>0.30805993283390465</v>
      </c>
    </row>
    <row r="68" spans="2:19" x14ac:dyDescent="0.25">
      <c r="B68" s="30" t="str">
        <f t="shared" si="2"/>
        <v>2019_12</v>
      </c>
      <c r="C68" s="27">
        <v>114.9</v>
      </c>
      <c r="D68" s="9">
        <v>110.6</v>
      </c>
      <c r="E68" s="9">
        <v>96.1</v>
      </c>
      <c r="F68" s="9">
        <v>104.2</v>
      </c>
      <c r="G68" s="9">
        <v>106.3</v>
      </c>
      <c r="H68" s="9">
        <v>100.7</v>
      </c>
      <c r="I68" s="9">
        <v>104.4</v>
      </c>
      <c r="J68" s="9">
        <v>130.9</v>
      </c>
      <c r="K68" s="9">
        <v>107.3</v>
      </c>
      <c r="L68" s="9">
        <v>106.8</v>
      </c>
      <c r="M68" s="9">
        <v>109.7</v>
      </c>
      <c r="N68" s="9">
        <v>102.5</v>
      </c>
      <c r="O68" s="9">
        <v>116.5</v>
      </c>
      <c r="P68" s="47">
        <v>111.9</v>
      </c>
      <c r="Q68" s="53">
        <f t="shared" si="4"/>
        <v>108.58031968031969</v>
      </c>
      <c r="R68" s="49">
        <f t="shared" si="1"/>
        <v>-3.0352670437145995E-2</v>
      </c>
      <c r="S68" s="25">
        <f t="shared" si="3"/>
        <v>0.31972679234834939</v>
      </c>
    </row>
    <row r="69" spans="2:19" x14ac:dyDescent="0.25">
      <c r="B69" s="30" t="str">
        <f t="shared" si="2"/>
        <v>2020_01</v>
      </c>
      <c r="C69" s="27">
        <v>116.5</v>
      </c>
      <c r="D69" s="9">
        <v>111.1</v>
      </c>
      <c r="E69" s="9">
        <v>95.3</v>
      </c>
      <c r="F69" s="9">
        <v>104.4</v>
      </c>
      <c r="G69" s="9">
        <v>107</v>
      </c>
      <c r="H69" s="9">
        <v>100.7</v>
      </c>
      <c r="I69" s="9">
        <v>104.3</v>
      </c>
      <c r="J69" s="9">
        <v>132.19999999999999</v>
      </c>
      <c r="K69" s="9">
        <v>107</v>
      </c>
      <c r="L69" s="9">
        <v>106.8</v>
      </c>
      <c r="M69" s="9">
        <v>109.5</v>
      </c>
      <c r="N69" s="9">
        <v>102.5</v>
      </c>
      <c r="O69" s="9">
        <v>116.4</v>
      </c>
      <c r="P69" s="47">
        <v>112.1</v>
      </c>
      <c r="Q69" s="53">
        <f t="shared" si="4"/>
        <v>108.87972027972029</v>
      </c>
      <c r="R69" s="49">
        <f t="shared" si="1"/>
        <v>0.27574112903893538</v>
      </c>
      <c r="S69" s="25">
        <f t="shared" si="3"/>
        <v>0.32115331688140969</v>
      </c>
    </row>
    <row r="70" spans="2:19" x14ac:dyDescent="0.25">
      <c r="B70" s="30" t="str">
        <f t="shared" si="2"/>
        <v>2020_02</v>
      </c>
      <c r="C70" s="27">
        <v>116.6</v>
      </c>
      <c r="D70" s="9">
        <v>111.5</v>
      </c>
      <c r="E70" s="9">
        <v>94.4</v>
      </c>
      <c r="F70" s="9">
        <v>104.4</v>
      </c>
      <c r="G70" s="9">
        <v>107</v>
      </c>
      <c r="H70" s="9">
        <v>100.7</v>
      </c>
      <c r="I70" s="9">
        <v>104.3</v>
      </c>
      <c r="J70" s="9">
        <v>132.4</v>
      </c>
      <c r="K70" s="9">
        <v>107</v>
      </c>
      <c r="L70" s="9">
        <v>106.8</v>
      </c>
      <c r="M70" s="9">
        <v>109.5</v>
      </c>
      <c r="N70" s="9">
        <v>102.5</v>
      </c>
      <c r="O70" s="9">
        <v>116.4</v>
      </c>
      <c r="P70" s="47">
        <v>112.1</v>
      </c>
      <c r="Q70" s="53">
        <f t="shared" si="4"/>
        <v>108.85754245754246</v>
      </c>
      <c r="R70" s="49">
        <f t="shared" si="1"/>
        <v>-2.0369102823599473E-2</v>
      </c>
      <c r="S70" s="25">
        <f t="shared" si="3"/>
        <v>0.39433048580043134</v>
      </c>
    </row>
    <row r="71" spans="2:19" x14ac:dyDescent="0.25">
      <c r="B71" s="30" t="str">
        <f t="shared" si="2"/>
        <v>2020_03</v>
      </c>
      <c r="C71" s="27">
        <v>117.4</v>
      </c>
      <c r="D71" s="9">
        <v>111.8</v>
      </c>
      <c r="E71" s="9">
        <v>94.7</v>
      </c>
      <c r="F71" s="9">
        <v>104.4</v>
      </c>
      <c r="G71" s="9">
        <v>107</v>
      </c>
      <c r="H71" s="9">
        <v>100.7</v>
      </c>
      <c r="I71" s="9">
        <v>104.3</v>
      </c>
      <c r="J71" s="9">
        <v>132.69999999999999</v>
      </c>
      <c r="K71" s="9">
        <v>107</v>
      </c>
      <c r="L71" s="9">
        <v>106.8</v>
      </c>
      <c r="M71" s="9">
        <v>109.5</v>
      </c>
      <c r="N71" s="9">
        <v>102.5</v>
      </c>
      <c r="O71" s="9">
        <v>116.4</v>
      </c>
      <c r="P71" s="47">
        <v>112.1</v>
      </c>
      <c r="Q71" s="53">
        <f t="shared" si="4"/>
        <v>109.02787212787214</v>
      </c>
      <c r="R71" s="49">
        <f t="shared" si="1"/>
        <v>0.15647025138024959</v>
      </c>
      <c r="S71" s="25">
        <f t="shared" si="3"/>
        <v>0.42549080050978716</v>
      </c>
    </row>
    <row r="72" spans="2:19" x14ac:dyDescent="0.25">
      <c r="B72" s="30" t="str">
        <f t="shared" si="2"/>
        <v>2020_04</v>
      </c>
      <c r="C72" s="27">
        <v>117.8</v>
      </c>
      <c r="D72" s="9">
        <v>112</v>
      </c>
      <c r="E72" s="9">
        <v>94.3</v>
      </c>
      <c r="F72" s="9">
        <v>104.1</v>
      </c>
      <c r="G72" s="9">
        <v>107.5</v>
      </c>
      <c r="H72" s="9">
        <v>100.7</v>
      </c>
      <c r="I72" s="9">
        <v>104.2</v>
      </c>
      <c r="J72" s="9">
        <v>133.5</v>
      </c>
      <c r="K72" s="9">
        <v>106.9</v>
      </c>
      <c r="L72" s="9">
        <v>106.7</v>
      </c>
      <c r="M72" s="9">
        <v>109.5</v>
      </c>
      <c r="N72" s="9">
        <v>102.5</v>
      </c>
      <c r="O72" s="9">
        <v>117.2</v>
      </c>
      <c r="P72" s="47">
        <v>112.3</v>
      </c>
      <c r="Q72" s="53">
        <f t="shared" si="4"/>
        <v>109.06423576423576</v>
      </c>
      <c r="R72" s="49">
        <f t="shared" si="1"/>
        <v>3.335260576393604E-2</v>
      </c>
      <c r="S72" s="25">
        <f t="shared" si="3"/>
        <v>0.68467567824301845</v>
      </c>
    </row>
    <row r="73" spans="2:19" x14ac:dyDescent="0.25">
      <c r="B73" s="30" t="str">
        <f t="shared" si="2"/>
        <v>2020_05</v>
      </c>
      <c r="C73" s="27">
        <v>117.6</v>
      </c>
      <c r="D73" s="9">
        <v>111.2</v>
      </c>
      <c r="E73" s="9">
        <v>94.3</v>
      </c>
      <c r="F73" s="9">
        <v>104.1</v>
      </c>
      <c r="G73" s="9">
        <v>107.5</v>
      </c>
      <c r="H73" s="9">
        <v>100.7</v>
      </c>
      <c r="I73" s="9">
        <v>104.2</v>
      </c>
      <c r="J73" s="9">
        <v>133.69999999999999</v>
      </c>
      <c r="K73" s="9">
        <v>106.9</v>
      </c>
      <c r="L73" s="9">
        <v>106.7</v>
      </c>
      <c r="M73" s="9">
        <v>109.5</v>
      </c>
      <c r="N73" s="9">
        <v>102.5</v>
      </c>
      <c r="O73" s="9">
        <v>117.2</v>
      </c>
      <c r="P73" s="47">
        <v>112.3</v>
      </c>
      <c r="Q73" s="53">
        <f t="shared" ref="Q73:Q104" si="5">SUMPRODUCT(CPI_Value, Weight)/SUM(Weight)</f>
        <v>109.03066933066934</v>
      </c>
      <c r="R73" s="49">
        <f t="shared" si="1"/>
        <v>-3.077675585512845E-2</v>
      </c>
      <c r="S73" s="25">
        <f t="shared" si="3"/>
        <v>0.64087963727136255</v>
      </c>
    </row>
    <row r="74" spans="2:19" x14ac:dyDescent="0.25">
      <c r="B74" s="30" t="str">
        <f t="shared" si="2"/>
        <v>2020_06</v>
      </c>
      <c r="C74" s="27">
        <v>116.6</v>
      </c>
      <c r="D74" s="9">
        <v>111.5</v>
      </c>
      <c r="E74" s="9">
        <v>94.3</v>
      </c>
      <c r="F74" s="9">
        <v>104.1</v>
      </c>
      <c r="G74" s="9">
        <v>107.5</v>
      </c>
      <c r="H74" s="9">
        <v>100.7</v>
      </c>
      <c r="I74" s="9">
        <v>104.2</v>
      </c>
      <c r="J74" s="9">
        <v>133.69999999999999</v>
      </c>
      <c r="K74" s="9">
        <v>106.9</v>
      </c>
      <c r="L74" s="9">
        <v>106.7</v>
      </c>
      <c r="M74" s="9">
        <v>109.5</v>
      </c>
      <c r="N74" s="9">
        <v>102.5</v>
      </c>
      <c r="O74" s="9">
        <v>117.2</v>
      </c>
      <c r="P74" s="47">
        <v>112.3</v>
      </c>
      <c r="Q74" s="53">
        <f t="shared" si="5"/>
        <v>108.86053946053947</v>
      </c>
      <c r="R74" s="49">
        <f t="shared" si="1"/>
        <v>-0.15603854509403961</v>
      </c>
      <c r="S74" s="25">
        <f t="shared" si="3"/>
        <v>0.55384740313670267</v>
      </c>
    </row>
    <row r="75" spans="2:19" x14ac:dyDescent="0.25">
      <c r="B75" s="30" t="str">
        <f t="shared" si="2"/>
        <v>2020_07</v>
      </c>
      <c r="C75" s="27">
        <v>117.3</v>
      </c>
      <c r="D75" s="9">
        <v>111.1</v>
      </c>
      <c r="E75" s="9">
        <v>93.3</v>
      </c>
      <c r="F75" s="9">
        <v>104.1</v>
      </c>
      <c r="G75" s="9">
        <v>107.2</v>
      </c>
      <c r="H75" s="9">
        <v>100.7</v>
      </c>
      <c r="I75" s="9">
        <v>104.7</v>
      </c>
      <c r="J75" s="9">
        <v>134.5</v>
      </c>
      <c r="K75" s="9">
        <v>106.8</v>
      </c>
      <c r="L75" s="9">
        <v>106.7</v>
      </c>
      <c r="M75" s="9">
        <v>109.6</v>
      </c>
      <c r="N75" s="9">
        <v>102.5</v>
      </c>
      <c r="O75" s="9">
        <v>118</v>
      </c>
      <c r="P75" s="47">
        <v>112.3</v>
      </c>
      <c r="Q75" s="53">
        <f t="shared" si="5"/>
        <v>108.99250749250751</v>
      </c>
      <c r="R75" s="49">
        <f t="shared" ref="R75:R104" si="6">(Q75-Q74)/Q74*100</f>
        <v>0.12122669299822794</v>
      </c>
      <c r="S75" s="25">
        <f t="shared" si="3"/>
        <v>0.36918055348565076</v>
      </c>
    </row>
    <row r="76" spans="2:19" x14ac:dyDescent="0.25">
      <c r="B76" s="30" t="str">
        <f t="shared" si="2"/>
        <v>2020_08</v>
      </c>
      <c r="C76" s="27">
        <v>117.9</v>
      </c>
      <c r="D76" s="9">
        <v>111.9</v>
      </c>
      <c r="E76" s="9">
        <v>93.4</v>
      </c>
      <c r="F76" s="9">
        <v>104.1</v>
      </c>
      <c r="G76" s="9">
        <v>107.2</v>
      </c>
      <c r="H76" s="9">
        <v>100.7</v>
      </c>
      <c r="I76" s="9">
        <v>104.7</v>
      </c>
      <c r="J76" s="9">
        <v>135.69999999999999</v>
      </c>
      <c r="K76" s="9">
        <v>106.8</v>
      </c>
      <c r="L76" s="9">
        <v>106.7</v>
      </c>
      <c r="M76" s="9">
        <v>109.6</v>
      </c>
      <c r="N76" s="9">
        <v>102.5</v>
      </c>
      <c r="O76" s="9">
        <v>118</v>
      </c>
      <c r="P76" s="47">
        <v>112.3</v>
      </c>
      <c r="Q76" s="53">
        <f t="shared" si="5"/>
        <v>109.15824175824177</v>
      </c>
      <c r="R76" s="49">
        <f t="shared" si="6"/>
        <v>0.15206023748527053</v>
      </c>
      <c r="S76" s="25">
        <f t="shared" si="3"/>
        <v>0.42221160208808706</v>
      </c>
    </row>
    <row r="77" spans="2:19" x14ac:dyDescent="0.25">
      <c r="B77" s="30" t="str">
        <f t="shared" si="2"/>
        <v>2020_09</v>
      </c>
      <c r="C77" s="27">
        <v>119.9</v>
      </c>
      <c r="D77" s="9">
        <v>112.4</v>
      </c>
      <c r="E77" s="9">
        <v>92.8</v>
      </c>
      <c r="F77" s="9">
        <v>104.1</v>
      </c>
      <c r="G77" s="9">
        <v>107.2</v>
      </c>
      <c r="H77" s="9">
        <v>100.7</v>
      </c>
      <c r="I77" s="9">
        <v>104.7</v>
      </c>
      <c r="J77" s="9">
        <v>136.19999999999999</v>
      </c>
      <c r="K77" s="9">
        <v>106.8</v>
      </c>
      <c r="L77" s="9">
        <v>106.7</v>
      </c>
      <c r="M77" s="9">
        <v>109.6</v>
      </c>
      <c r="N77" s="9">
        <v>102.5</v>
      </c>
      <c r="O77" s="9">
        <v>118</v>
      </c>
      <c r="P77" s="47">
        <v>112.3</v>
      </c>
      <c r="Q77" s="53">
        <f t="shared" si="5"/>
        <v>109.49470529470531</v>
      </c>
      <c r="R77" s="49">
        <f t="shared" si="6"/>
        <v>0.30823466102424324</v>
      </c>
      <c r="S77" s="25">
        <f t="shared" si="3"/>
        <v>0.71397591778526981</v>
      </c>
    </row>
    <row r="78" spans="2:19" x14ac:dyDescent="0.25">
      <c r="B78" s="30" t="str">
        <f t="shared" si="2"/>
        <v>2020_10</v>
      </c>
      <c r="C78" s="27">
        <v>120.4</v>
      </c>
      <c r="D78" s="9">
        <v>112.5</v>
      </c>
      <c r="E78" s="9">
        <v>92.7</v>
      </c>
      <c r="F78" s="9">
        <v>104.1</v>
      </c>
      <c r="G78" s="9">
        <v>107.3</v>
      </c>
      <c r="H78" s="9">
        <v>100.7</v>
      </c>
      <c r="I78" s="9">
        <v>104.4</v>
      </c>
      <c r="J78" s="9">
        <v>136.69999999999999</v>
      </c>
      <c r="K78" s="9">
        <v>106.8</v>
      </c>
      <c r="L78" s="9">
        <v>106.7</v>
      </c>
      <c r="M78" s="9">
        <v>109.4</v>
      </c>
      <c r="N78" s="9">
        <v>102.5</v>
      </c>
      <c r="O78" s="9">
        <v>118</v>
      </c>
      <c r="P78" s="47">
        <v>112.2</v>
      </c>
      <c r="Q78" s="53">
        <f t="shared" si="5"/>
        <v>109.55714285714285</v>
      </c>
      <c r="R78" s="49">
        <f t="shared" si="6"/>
        <v>5.7023362243394909E-2</v>
      </c>
      <c r="S78" s="25">
        <f t="shared" si="3"/>
        <v>0.81049777083236929</v>
      </c>
    </row>
    <row r="79" spans="2:19" x14ac:dyDescent="0.25">
      <c r="B79" s="30" t="str">
        <f t="shared" si="2"/>
        <v>2020_11</v>
      </c>
      <c r="C79" s="27">
        <v>120.8</v>
      </c>
      <c r="D79" s="9">
        <v>114.6</v>
      </c>
      <c r="E79" s="9">
        <v>92.3</v>
      </c>
      <c r="F79" s="9">
        <v>104.1</v>
      </c>
      <c r="G79" s="9">
        <v>107.3</v>
      </c>
      <c r="H79" s="9">
        <v>100.7</v>
      </c>
      <c r="I79" s="9">
        <v>104.4</v>
      </c>
      <c r="J79" s="9">
        <v>137</v>
      </c>
      <c r="K79" s="9">
        <v>106.8</v>
      </c>
      <c r="L79" s="9">
        <v>106.7</v>
      </c>
      <c r="M79" s="9">
        <v>109.4</v>
      </c>
      <c r="N79" s="9">
        <v>102.5</v>
      </c>
      <c r="O79" s="9">
        <v>118</v>
      </c>
      <c r="P79" s="47">
        <v>112.2</v>
      </c>
      <c r="Q79" s="53">
        <f t="shared" si="5"/>
        <v>109.63466533466534</v>
      </c>
      <c r="R79" s="49">
        <f t="shared" si="6"/>
        <v>7.0759856911911501E-2</v>
      </c>
      <c r="S79" s="25">
        <f t="shared" si="3"/>
        <v>0.94038091681620251</v>
      </c>
    </row>
    <row r="80" spans="2:19" x14ac:dyDescent="0.25">
      <c r="B80" s="30" t="str">
        <f t="shared" si="2"/>
        <v>2020_12</v>
      </c>
      <c r="C80" s="27">
        <v>120.1</v>
      </c>
      <c r="D80" s="9">
        <v>113.4</v>
      </c>
      <c r="E80" s="9">
        <v>92.1</v>
      </c>
      <c r="F80" s="9">
        <v>104.1</v>
      </c>
      <c r="G80" s="9">
        <v>107.3</v>
      </c>
      <c r="H80" s="9">
        <v>100.7</v>
      </c>
      <c r="I80" s="9">
        <v>104.4</v>
      </c>
      <c r="J80" s="9">
        <v>137.19999999999999</v>
      </c>
      <c r="K80" s="9">
        <v>106.8</v>
      </c>
      <c r="L80" s="9">
        <v>106.7</v>
      </c>
      <c r="M80" s="9">
        <v>109.4</v>
      </c>
      <c r="N80" s="9">
        <v>102.5</v>
      </c>
      <c r="O80" s="9">
        <v>118</v>
      </c>
      <c r="P80" s="47">
        <v>112.2</v>
      </c>
      <c r="Q80" s="53">
        <f t="shared" si="5"/>
        <v>109.49970029970029</v>
      </c>
      <c r="R80" s="49">
        <f t="shared" si="6"/>
        <v>-0.12310434346021971</v>
      </c>
      <c r="S80" s="25">
        <f t="shared" si="3"/>
        <v>0.84672859878054207</v>
      </c>
    </row>
    <row r="81" spans="2:19" x14ac:dyDescent="0.25">
      <c r="B81" s="30" t="str">
        <f t="shared" si="2"/>
        <v>2021_01</v>
      </c>
      <c r="C81" s="27">
        <v>120.2</v>
      </c>
      <c r="D81" s="9">
        <v>114.7</v>
      </c>
      <c r="E81" s="9">
        <v>91.2</v>
      </c>
      <c r="F81" s="9">
        <v>105.1</v>
      </c>
      <c r="G81" s="9">
        <v>107.3</v>
      </c>
      <c r="H81" s="9">
        <v>100.7</v>
      </c>
      <c r="I81" s="9">
        <v>104.4</v>
      </c>
      <c r="J81" s="9">
        <v>137.5</v>
      </c>
      <c r="K81" s="9">
        <v>108.2</v>
      </c>
      <c r="L81" s="9">
        <v>106.6</v>
      </c>
      <c r="M81" s="9">
        <v>109.7</v>
      </c>
      <c r="N81" s="9">
        <v>102.5</v>
      </c>
      <c r="O81" s="9">
        <v>118</v>
      </c>
      <c r="P81" s="47">
        <v>112.1</v>
      </c>
      <c r="Q81" s="53">
        <f t="shared" si="5"/>
        <v>109.92477522477522</v>
      </c>
      <c r="R81" s="49">
        <f t="shared" si="6"/>
        <v>0.38819734109910364</v>
      </c>
      <c r="S81" s="25">
        <f t="shared" si="3"/>
        <v>0.95982515602547769</v>
      </c>
    </row>
    <row r="82" spans="2:19" x14ac:dyDescent="0.25">
      <c r="B82" s="30" t="str">
        <f t="shared" si="2"/>
        <v>2021_02</v>
      </c>
      <c r="C82" s="27">
        <v>119.3</v>
      </c>
      <c r="D82" s="9">
        <v>114.9</v>
      </c>
      <c r="E82" s="9">
        <v>90.7</v>
      </c>
      <c r="F82" s="9">
        <v>105.1</v>
      </c>
      <c r="G82" s="9">
        <v>107.3</v>
      </c>
      <c r="H82" s="9">
        <v>100.7</v>
      </c>
      <c r="I82" s="9">
        <v>104.4</v>
      </c>
      <c r="J82" s="9">
        <v>137.6</v>
      </c>
      <c r="K82" s="9">
        <v>108.2</v>
      </c>
      <c r="L82" s="9">
        <v>106.6</v>
      </c>
      <c r="M82" s="9">
        <v>109.7</v>
      </c>
      <c r="N82" s="9">
        <v>102.5</v>
      </c>
      <c r="O82" s="9">
        <v>118</v>
      </c>
      <c r="P82" s="47">
        <v>112.1</v>
      </c>
      <c r="Q82" s="53">
        <f t="shared" si="5"/>
        <v>109.74665334665335</v>
      </c>
      <c r="R82" s="49">
        <f t="shared" si="6"/>
        <v>-0.16203979290168743</v>
      </c>
      <c r="S82" s="25">
        <f t="shared" si="3"/>
        <v>0.81676553506401262</v>
      </c>
    </row>
    <row r="83" spans="2:19" x14ac:dyDescent="0.25">
      <c r="B83" s="30" t="str">
        <f t="shared" si="2"/>
        <v>2021_03</v>
      </c>
      <c r="C83" s="27">
        <v>119.8</v>
      </c>
      <c r="D83" s="9">
        <v>115.5</v>
      </c>
      <c r="E83" s="9">
        <v>91.2</v>
      </c>
      <c r="F83" s="9">
        <v>105.1</v>
      </c>
      <c r="G83" s="9">
        <v>107.3</v>
      </c>
      <c r="H83" s="9">
        <v>100.7</v>
      </c>
      <c r="I83" s="9">
        <v>104.4</v>
      </c>
      <c r="J83" s="9">
        <v>137.6</v>
      </c>
      <c r="K83" s="9">
        <v>108.2</v>
      </c>
      <c r="L83" s="9">
        <v>106.6</v>
      </c>
      <c r="M83" s="9">
        <v>109.7</v>
      </c>
      <c r="N83" s="9">
        <v>102.5</v>
      </c>
      <c r="O83" s="9">
        <v>118</v>
      </c>
      <c r="P83" s="47">
        <v>112.1</v>
      </c>
      <c r="Q83" s="53">
        <f t="shared" si="5"/>
        <v>109.86693306693307</v>
      </c>
      <c r="R83" s="49">
        <f t="shared" si="6"/>
        <v>0.10959762016596701</v>
      </c>
      <c r="S83" s="25">
        <f t="shared" si="3"/>
        <v>0.76958388959186974</v>
      </c>
    </row>
    <row r="84" spans="2:19" x14ac:dyDescent="0.25">
      <c r="B84" s="30" t="str">
        <f t="shared" si="2"/>
        <v>2021_04</v>
      </c>
      <c r="C84" s="27">
        <v>119.6</v>
      </c>
      <c r="D84" s="9">
        <v>115.5</v>
      </c>
      <c r="E84" s="9">
        <v>91</v>
      </c>
      <c r="F84" s="9">
        <v>107.1</v>
      </c>
      <c r="G84" s="9">
        <v>108.1</v>
      </c>
      <c r="H84" s="9">
        <v>100.7</v>
      </c>
      <c r="I84" s="9">
        <v>104.7</v>
      </c>
      <c r="J84" s="9">
        <v>137.9</v>
      </c>
      <c r="K84" s="9">
        <v>108.4</v>
      </c>
      <c r="L84" s="9">
        <v>106.6</v>
      </c>
      <c r="M84" s="9">
        <v>109.7</v>
      </c>
      <c r="N84" s="9">
        <v>102.5</v>
      </c>
      <c r="O84" s="9">
        <v>118.2</v>
      </c>
      <c r="P84" s="47">
        <v>112</v>
      </c>
      <c r="Q84" s="53">
        <f t="shared" si="5"/>
        <v>110.34225774225773</v>
      </c>
      <c r="R84" s="49">
        <f t="shared" si="6"/>
        <v>0.43263670155885769</v>
      </c>
      <c r="S84" s="25">
        <f t="shared" si="3"/>
        <v>1.1718066596869292</v>
      </c>
    </row>
    <row r="85" spans="2:19" x14ac:dyDescent="0.25">
      <c r="B85" s="30" t="str">
        <f t="shared" si="2"/>
        <v>2021_05</v>
      </c>
      <c r="C85" s="27">
        <v>120.6</v>
      </c>
      <c r="D85" s="9">
        <v>116.1</v>
      </c>
      <c r="E85" s="9">
        <v>91</v>
      </c>
      <c r="F85" s="9">
        <v>107.1</v>
      </c>
      <c r="G85" s="9">
        <v>108.1</v>
      </c>
      <c r="H85" s="9">
        <v>100.7</v>
      </c>
      <c r="I85" s="9">
        <v>104.7</v>
      </c>
      <c r="J85" s="9">
        <v>137.9</v>
      </c>
      <c r="K85" s="9">
        <v>108.4</v>
      </c>
      <c r="L85" s="9">
        <v>106.6</v>
      </c>
      <c r="M85" s="9">
        <v>109.7</v>
      </c>
      <c r="N85" s="9">
        <v>102.5</v>
      </c>
      <c r="O85" s="9">
        <v>118.2</v>
      </c>
      <c r="P85" s="47">
        <v>112</v>
      </c>
      <c r="Q85" s="53">
        <f t="shared" si="5"/>
        <v>110.52047952047953</v>
      </c>
      <c r="R85" s="49">
        <f t="shared" si="6"/>
        <v>0.16151724812274115</v>
      </c>
      <c r="S85" s="25">
        <f t="shared" si="3"/>
        <v>1.3664138713960141</v>
      </c>
    </row>
    <row r="86" spans="2:19" x14ac:dyDescent="0.25">
      <c r="B86" s="30" t="str">
        <f t="shared" ref="B86:B144" si="7">TEXT(LEFT(B74,4)+1,"0000") &amp; "_" &amp; RIGHT(B74,2)</f>
        <v>2021_06</v>
      </c>
      <c r="C86" s="27">
        <v>122.5</v>
      </c>
      <c r="D86" s="9">
        <v>116.2</v>
      </c>
      <c r="E86" s="9">
        <v>91</v>
      </c>
      <c r="F86" s="9">
        <v>107.1</v>
      </c>
      <c r="G86" s="9">
        <v>108.1</v>
      </c>
      <c r="H86" s="9">
        <v>100.7</v>
      </c>
      <c r="I86" s="9">
        <v>104.7</v>
      </c>
      <c r="J86" s="9">
        <v>137.9</v>
      </c>
      <c r="K86" s="9">
        <v>108.4</v>
      </c>
      <c r="L86" s="9">
        <v>106.6</v>
      </c>
      <c r="M86" s="9">
        <v>109.7</v>
      </c>
      <c r="N86" s="9">
        <v>102.5</v>
      </c>
      <c r="O86" s="9">
        <v>118.2</v>
      </c>
      <c r="P86" s="47">
        <v>112</v>
      </c>
      <c r="Q86" s="53">
        <f t="shared" si="5"/>
        <v>110.84975024975024</v>
      </c>
      <c r="R86" s="49">
        <f t="shared" si="6"/>
        <v>0.2979273440536454</v>
      </c>
      <c r="S86" s="25">
        <f t="shared" ref="S86:S104" si="8">(Q86-Q74)/Q74*100</f>
        <v>1.8273019765181635</v>
      </c>
    </row>
    <row r="87" spans="2:19" x14ac:dyDescent="0.25">
      <c r="B87" s="30" t="str">
        <f t="shared" si="7"/>
        <v>2021_07</v>
      </c>
      <c r="C87" s="27">
        <v>123.1</v>
      </c>
      <c r="D87" s="9">
        <v>115.9</v>
      </c>
      <c r="E87" s="9">
        <v>91</v>
      </c>
      <c r="F87" s="9">
        <v>108.8</v>
      </c>
      <c r="G87" s="9">
        <v>108.1</v>
      </c>
      <c r="H87" s="9">
        <v>100.7</v>
      </c>
      <c r="I87" s="9">
        <v>104.7</v>
      </c>
      <c r="J87" s="9">
        <v>138.1</v>
      </c>
      <c r="K87" s="9">
        <v>108.4</v>
      </c>
      <c r="L87" s="9">
        <v>107.2</v>
      </c>
      <c r="M87" s="9">
        <v>109.7</v>
      </c>
      <c r="N87" s="9">
        <v>102.5</v>
      </c>
      <c r="O87" s="9">
        <v>118.2</v>
      </c>
      <c r="P87" s="47">
        <v>112</v>
      </c>
      <c r="Q87" s="53">
        <f t="shared" si="5"/>
        <v>111.36463536463536</v>
      </c>
      <c r="R87" s="49">
        <f t="shared" si="6"/>
        <v>0.46448919706634878</v>
      </c>
      <c r="S87" s="25">
        <f t="shared" si="8"/>
        <v>2.1764137065026379</v>
      </c>
    </row>
    <row r="88" spans="2:19" x14ac:dyDescent="0.25">
      <c r="B88" s="30" t="str">
        <f t="shared" si="7"/>
        <v>2021_08</v>
      </c>
      <c r="C88" s="27">
        <v>124.6</v>
      </c>
      <c r="D88" s="9">
        <v>115.1</v>
      </c>
      <c r="E88" s="9">
        <v>91</v>
      </c>
      <c r="F88" s="9">
        <v>108.8</v>
      </c>
      <c r="G88" s="9">
        <v>108.1</v>
      </c>
      <c r="H88" s="9">
        <v>100.7</v>
      </c>
      <c r="I88" s="9">
        <v>104.7</v>
      </c>
      <c r="J88" s="9">
        <v>138.19999999999999</v>
      </c>
      <c r="K88" s="9">
        <v>108.4</v>
      </c>
      <c r="L88" s="9">
        <v>107.2</v>
      </c>
      <c r="M88" s="9">
        <v>109.7</v>
      </c>
      <c r="N88" s="9">
        <v>102.5</v>
      </c>
      <c r="O88" s="9">
        <v>118.2</v>
      </c>
      <c r="P88" s="47">
        <v>112</v>
      </c>
      <c r="Q88" s="53">
        <f t="shared" si="5"/>
        <v>111.62077922077921</v>
      </c>
      <c r="R88" s="49">
        <f t="shared" si="6"/>
        <v>0.23000466468118211</v>
      </c>
      <c r="S88" s="25">
        <f t="shared" si="8"/>
        <v>2.2559336087433013</v>
      </c>
    </row>
    <row r="89" spans="2:19" x14ac:dyDescent="0.25">
      <c r="B89" s="30" t="str">
        <f t="shared" si="7"/>
        <v>2021_09</v>
      </c>
      <c r="C89" s="27">
        <v>126.82160722028038</v>
      </c>
      <c r="D89" s="9">
        <v>116.25536710410958</v>
      </c>
      <c r="E89" s="9">
        <v>91.534214193629211</v>
      </c>
      <c r="F89" s="9">
        <v>108.84037516065338</v>
      </c>
      <c r="G89" s="9">
        <v>108.11415416807425</v>
      </c>
      <c r="H89" s="9">
        <v>100.7071015784331</v>
      </c>
      <c r="I89" s="9">
        <v>104.68087114460795</v>
      </c>
      <c r="J89" s="9">
        <v>138.68773630793606</v>
      </c>
      <c r="K89" s="9">
        <v>108.39498058634426</v>
      </c>
      <c r="L89" s="9">
        <v>107.16559863116542</v>
      </c>
      <c r="M89" s="9">
        <v>109.73231354198445</v>
      </c>
      <c r="N89" s="9">
        <v>102.52355550339162</v>
      </c>
      <c r="O89" s="9">
        <v>118.22099458759909</v>
      </c>
      <c r="P89" s="47">
        <v>111.96636963394997</v>
      </c>
      <c r="Q89" s="53">
        <f t="shared" si="5"/>
        <v>112.07147373015226</v>
      </c>
      <c r="R89" s="49">
        <f t="shared" si="6"/>
        <v>0.40377294668549485</v>
      </c>
      <c r="S89" s="25">
        <f t="shared" si="8"/>
        <v>2.3533269745889278</v>
      </c>
    </row>
    <row r="90" spans="2:19" x14ac:dyDescent="0.25">
      <c r="B90" s="30" t="str">
        <f t="shared" si="7"/>
        <v>2021_10</v>
      </c>
      <c r="C90" s="27">
        <v>129.6</v>
      </c>
      <c r="D90" s="9">
        <v>116</v>
      </c>
      <c r="E90" s="9">
        <v>91.2</v>
      </c>
      <c r="F90" s="9">
        <v>112.1</v>
      </c>
      <c r="G90" s="9">
        <v>107.9</v>
      </c>
      <c r="H90" s="9">
        <v>100.7</v>
      </c>
      <c r="I90" s="9">
        <v>107.2</v>
      </c>
      <c r="J90" s="9">
        <v>139.9</v>
      </c>
      <c r="K90" s="9">
        <v>110.1</v>
      </c>
      <c r="L90" s="9">
        <v>107.2</v>
      </c>
      <c r="M90" s="9">
        <v>109.9</v>
      </c>
      <c r="N90" s="9">
        <v>102.5</v>
      </c>
      <c r="O90" s="9">
        <v>119.4</v>
      </c>
      <c r="P90" s="47">
        <v>112.4</v>
      </c>
      <c r="Q90" s="53">
        <f t="shared" si="5"/>
        <v>113.79930069930067</v>
      </c>
      <c r="R90" s="49">
        <f t="shared" si="6"/>
        <v>1.5417187903754197</v>
      </c>
      <c r="S90" s="25">
        <f t="shared" si="8"/>
        <v>3.8720960875087709</v>
      </c>
    </row>
    <row r="91" spans="2:19" x14ac:dyDescent="0.25">
      <c r="B91" s="30" t="str">
        <f t="shared" si="7"/>
        <v>2021_11</v>
      </c>
      <c r="C91" s="27">
        <v>128.19999999999999</v>
      </c>
      <c r="D91" s="9">
        <v>116</v>
      </c>
      <c r="E91" s="9">
        <v>91.1</v>
      </c>
      <c r="F91" s="9">
        <v>112.1</v>
      </c>
      <c r="G91" s="9">
        <v>107.9</v>
      </c>
      <c r="H91" s="9">
        <v>100.7</v>
      </c>
      <c r="I91" s="9">
        <v>107.2</v>
      </c>
      <c r="J91" s="9">
        <v>141</v>
      </c>
      <c r="K91" s="9">
        <v>110.1</v>
      </c>
      <c r="L91" s="9">
        <v>107.2</v>
      </c>
      <c r="M91" s="9">
        <v>109.9</v>
      </c>
      <c r="N91" s="9">
        <v>102.5</v>
      </c>
      <c r="O91" s="9">
        <v>119.4</v>
      </c>
      <c r="P91" s="47">
        <v>112.4</v>
      </c>
      <c r="Q91" s="53">
        <f t="shared" si="5"/>
        <v>113.59670329670328</v>
      </c>
      <c r="R91" s="49">
        <f t="shared" si="6"/>
        <v>-0.17803044601541732</v>
      </c>
      <c r="S91" s="25">
        <f t="shared" si="8"/>
        <v>3.6138551159376635</v>
      </c>
    </row>
    <row r="92" spans="2:19" x14ac:dyDescent="0.25">
      <c r="B92" s="30" t="str">
        <f t="shared" si="7"/>
        <v>2021_12</v>
      </c>
      <c r="C92" s="27">
        <v>127</v>
      </c>
      <c r="D92" s="9">
        <v>115.6</v>
      </c>
      <c r="E92" s="9">
        <v>91</v>
      </c>
      <c r="F92" s="9">
        <v>112.1</v>
      </c>
      <c r="G92" s="9">
        <v>107.9</v>
      </c>
      <c r="H92" s="9">
        <v>100.7</v>
      </c>
      <c r="I92" s="9">
        <v>107.2</v>
      </c>
      <c r="J92" s="9">
        <v>140.19999999999999</v>
      </c>
      <c r="K92" s="9">
        <v>110.1</v>
      </c>
      <c r="L92" s="9">
        <v>107.2</v>
      </c>
      <c r="M92" s="9">
        <v>109.9</v>
      </c>
      <c r="N92" s="9">
        <v>102.5</v>
      </c>
      <c r="O92" s="9">
        <v>119.4</v>
      </c>
      <c r="P92" s="47">
        <v>112.4</v>
      </c>
      <c r="Q92" s="53">
        <f t="shared" si="5"/>
        <v>113.34725274725272</v>
      </c>
      <c r="R92" s="49">
        <f t="shared" si="6"/>
        <v>-0.21959312392985336</v>
      </c>
      <c r="S92" s="25">
        <f t="shared" si="8"/>
        <v>3.5137561445571937</v>
      </c>
    </row>
    <row r="93" spans="2:19" x14ac:dyDescent="0.25">
      <c r="B93" s="30" t="str">
        <f t="shared" si="7"/>
        <v>2022_01</v>
      </c>
      <c r="C93" s="27">
        <v>128.1</v>
      </c>
      <c r="D93" s="9">
        <v>117.9</v>
      </c>
      <c r="E93" s="9">
        <v>91.3</v>
      </c>
      <c r="F93" s="9">
        <v>113.8</v>
      </c>
      <c r="G93" s="9">
        <v>107.7</v>
      </c>
      <c r="H93" s="9">
        <v>100.7</v>
      </c>
      <c r="I93" s="9">
        <v>108</v>
      </c>
      <c r="J93" s="9">
        <v>141.69999999999999</v>
      </c>
      <c r="K93" s="9">
        <v>110.6</v>
      </c>
      <c r="L93" s="9">
        <v>109.9</v>
      </c>
      <c r="M93" s="9">
        <v>106.9</v>
      </c>
      <c r="N93" s="9">
        <v>102.5</v>
      </c>
      <c r="O93" s="9">
        <v>120.6</v>
      </c>
      <c r="P93" s="47">
        <v>113.2</v>
      </c>
      <c r="Q93" s="53">
        <f t="shared" si="5"/>
        <v>114.16013986013984</v>
      </c>
      <c r="R93" s="49">
        <f t="shared" si="6"/>
        <v>0.71716525384142016</v>
      </c>
      <c r="S93" s="25">
        <f t="shared" si="8"/>
        <v>3.8529663824229843</v>
      </c>
    </row>
    <row r="94" spans="2:19" x14ac:dyDescent="0.25">
      <c r="B94" s="30" t="str">
        <f t="shared" si="7"/>
        <v>2022_02</v>
      </c>
      <c r="C94" s="27">
        <v>129.6</v>
      </c>
      <c r="D94" s="9">
        <v>118.7</v>
      </c>
      <c r="E94" s="9">
        <v>91.2</v>
      </c>
      <c r="F94" s="9">
        <v>113.8</v>
      </c>
      <c r="G94" s="9">
        <v>107.7</v>
      </c>
      <c r="H94" s="9">
        <v>100.7</v>
      </c>
      <c r="I94" s="9">
        <v>108</v>
      </c>
      <c r="J94" s="9">
        <v>141.80000000000001</v>
      </c>
      <c r="K94" s="9">
        <v>110.6</v>
      </c>
      <c r="L94" s="9">
        <v>109.9</v>
      </c>
      <c r="M94" s="9">
        <v>106.9</v>
      </c>
      <c r="N94" s="9">
        <v>102.5</v>
      </c>
      <c r="O94" s="9">
        <v>120.6</v>
      </c>
      <c r="P94" s="47">
        <v>113.2</v>
      </c>
      <c r="Q94" s="53">
        <f t="shared" si="5"/>
        <v>114.424975024975</v>
      </c>
      <c r="R94" s="49">
        <f t="shared" si="6"/>
        <v>0.23198566956874586</v>
      </c>
      <c r="S94" s="25">
        <f t="shared" si="8"/>
        <v>4.2628376680830371</v>
      </c>
    </row>
    <row r="95" spans="2:19" x14ac:dyDescent="0.25">
      <c r="B95" s="30" t="str">
        <f t="shared" si="7"/>
        <v>2022_03</v>
      </c>
      <c r="C95" s="27">
        <v>129.30000000000001</v>
      </c>
      <c r="D95" s="9">
        <v>119.6</v>
      </c>
      <c r="E95" s="9">
        <v>91.8</v>
      </c>
      <c r="F95" s="9">
        <v>113.8</v>
      </c>
      <c r="G95" s="9">
        <v>107.7</v>
      </c>
      <c r="H95" s="9">
        <v>100.7</v>
      </c>
      <c r="I95" s="9">
        <v>108</v>
      </c>
      <c r="J95" s="9">
        <v>140.80000000000001</v>
      </c>
      <c r="K95" s="9">
        <v>110.6</v>
      </c>
      <c r="L95" s="9">
        <v>109.9</v>
      </c>
      <c r="M95" s="9">
        <v>106.9</v>
      </c>
      <c r="N95" s="9">
        <v>102.5</v>
      </c>
      <c r="O95" s="9">
        <v>120.6</v>
      </c>
      <c r="P95" s="47">
        <v>113.2</v>
      </c>
      <c r="Q95" s="53">
        <f t="shared" si="5"/>
        <v>114.37442557442557</v>
      </c>
      <c r="R95" s="49">
        <f t="shared" si="6"/>
        <v>-4.4176938241316903E-2</v>
      </c>
      <c r="S95" s="25">
        <f t="shared" si="8"/>
        <v>4.1026834750601875</v>
      </c>
    </row>
    <row r="96" spans="2:19" x14ac:dyDescent="0.25">
      <c r="B96" s="30" t="str">
        <f t="shared" si="7"/>
        <v>2022_04</v>
      </c>
      <c r="C96" s="27">
        <v>130</v>
      </c>
      <c r="D96" s="9">
        <v>119.4</v>
      </c>
      <c r="E96" s="9">
        <v>90.9</v>
      </c>
      <c r="F96" s="9">
        <v>116.08995520870867</v>
      </c>
      <c r="G96" s="9">
        <v>107.76552500534609</v>
      </c>
      <c r="H96" s="9">
        <v>100.7071015784331</v>
      </c>
      <c r="I96" s="9">
        <v>109.28520924550443</v>
      </c>
      <c r="J96" s="9">
        <v>140.18558081013609</v>
      </c>
      <c r="K96" s="9">
        <v>114.77657685565147</v>
      </c>
      <c r="L96" s="9">
        <v>109.0333011934628</v>
      </c>
      <c r="M96" s="9">
        <v>109.5009416687851</v>
      </c>
      <c r="N96" s="9">
        <v>102.5</v>
      </c>
      <c r="O96" s="9">
        <v>123.4865514743079</v>
      </c>
      <c r="P96" s="47">
        <v>113.98632902680177</v>
      </c>
      <c r="Q96" s="53">
        <f t="shared" si="5"/>
        <v>115.90053748897709</v>
      </c>
      <c r="R96" s="49">
        <f t="shared" si="6"/>
        <v>1.3343122003777421</v>
      </c>
      <c r="S96" s="25">
        <f t="shared" si="8"/>
        <v>5.0373083354000574</v>
      </c>
    </row>
    <row r="97" spans="2:19" x14ac:dyDescent="0.25">
      <c r="B97" s="30" t="str">
        <f t="shared" si="7"/>
        <v>2022_05</v>
      </c>
      <c r="C97" s="27">
        <v>130.4</v>
      </c>
      <c r="D97" s="9">
        <v>119.7</v>
      </c>
      <c r="E97" s="9">
        <v>90.9</v>
      </c>
      <c r="F97" s="9">
        <v>116.08995520870867</v>
      </c>
      <c r="G97" s="9">
        <v>107.76552500534609</v>
      </c>
      <c r="H97" s="9">
        <v>100.7071015784331</v>
      </c>
      <c r="I97" s="9">
        <v>109.28520924550443</v>
      </c>
      <c r="J97" s="9">
        <v>140</v>
      </c>
      <c r="K97" s="9">
        <v>114.77657685565147</v>
      </c>
      <c r="L97" s="9">
        <v>109.0333011934628</v>
      </c>
      <c r="M97" s="9">
        <v>109.5009416687851</v>
      </c>
      <c r="N97" s="9">
        <v>102.5</v>
      </c>
      <c r="O97" s="9">
        <v>123.4865514743079</v>
      </c>
      <c r="P97" s="47">
        <v>113.98632902680177</v>
      </c>
      <c r="Q97" s="53">
        <f t="shared" si="5"/>
        <v>115.96476444880169</v>
      </c>
      <c r="R97" s="49">
        <f t="shared" si="6"/>
        <v>5.5415584100033187E-2</v>
      </c>
      <c r="S97" s="25">
        <f t="shared" si="8"/>
        <v>4.9260417181897331</v>
      </c>
    </row>
    <row r="98" spans="2:19" x14ac:dyDescent="0.25">
      <c r="B98" s="30" t="str">
        <f t="shared" si="7"/>
        <v>2022_06</v>
      </c>
      <c r="C98" s="27">
        <v>132</v>
      </c>
      <c r="D98" s="9">
        <v>118.6</v>
      </c>
      <c r="E98" s="9">
        <v>90.2</v>
      </c>
      <c r="F98" s="9">
        <v>116.08995520870867</v>
      </c>
      <c r="G98" s="9">
        <v>107.76552500534609</v>
      </c>
      <c r="H98" s="9">
        <v>100.7071015784331</v>
      </c>
      <c r="I98" s="9">
        <v>109.28520924550443</v>
      </c>
      <c r="J98" s="9">
        <v>140.1</v>
      </c>
      <c r="K98" s="9">
        <v>114.77657685565147</v>
      </c>
      <c r="L98" s="9">
        <v>109.0333011934628</v>
      </c>
      <c r="M98" s="9">
        <v>109.5009416687851</v>
      </c>
      <c r="N98" s="9">
        <v>102.5</v>
      </c>
      <c r="O98" s="9">
        <v>123.4865514743079</v>
      </c>
      <c r="P98" s="47">
        <v>113.98632902680177</v>
      </c>
      <c r="Q98" s="53">
        <f t="shared" si="5"/>
        <v>116.19563357967083</v>
      </c>
      <c r="R98" s="49">
        <f t="shared" si="6"/>
        <v>0.19908558601097009</v>
      </c>
      <c r="S98" s="25">
        <f t="shared" si="8"/>
        <v>4.8226390387673668</v>
      </c>
    </row>
    <row r="99" spans="2:19" x14ac:dyDescent="0.25">
      <c r="B99" s="30" t="str">
        <f t="shared" si="7"/>
        <v>2022_07</v>
      </c>
      <c r="C99" s="27">
        <v>135.80000000000001</v>
      </c>
      <c r="D99" s="9">
        <v>119.4</v>
      </c>
      <c r="E99" s="9">
        <v>91.2</v>
      </c>
      <c r="F99" s="9">
        <v>116.9</v>
      </c>
      <c r="G99" s="9">
        <v>108.8</v>
      </c>
      <c r="H99" s="9">
        <v>100.7</v>
      </c>
      <c r="I99" s="9">
        <v>112.8</v>
      </c>
      <c r="J99" s="9">
        <v>141.6</v>
      </c>
      <c r="K99" s="9">
        <v>117.7</v>
      </c>
      <c r="L99" s="9">
        <v>109</v>
      </c>
      <c r="M99" s="9">
        <v>110.3</v>
      </c>
      <c r="N99" s="9">
        <v>102.5</v>
      </c>
      <c r="O99" s="9">
        <v>125.2</v>
      </c>
      <c r="P99" s="47">
        <v>115.1</v>
      </c>
      <c r="Q99" s="53">
        <f t="shared" si="5"/>
        <v>118.03516483516486</v>
      </c>
      <c r="R99" s="49">
        <f t="shared" si="6"/>
        <v>1.5831328586308215</v>
      </c>
      <c r="S99" s="25">
        <f t="shared" si="8"/>
        <v>5.9898094657146208</v>
      </c>
    </row>
    <row r="100" spans="2:19" x14ac:dyDescent="0.25">
      <c r="B100" s="30" t="str">
        <f t="shared" si="7"/>
        <v>2022_08</v>
      </c>
      <c r="C100" s="27">
        <v>139.19999999999999</v>
      </c>
      <c r="D100" s="9">
        <v>119.3</v>
      </c>
      <c r="E100" s="9">
        <v>91</v>
      </c>
      <c r="F100" s="9">
        <v>116.9</v>
      </c>
      <c r="G100" s="9">
        <v>108.8</v>
      </c>
      <c r="H100" s="9">
        <v>100.7</v>
      </c>
      <c r="I100" s="9">
        <v>112.8</v>
      </c>
      <c r="J100" s="9">
        <v>142.30000000000001</v>
      </c>
      <c r="K100" s="9">
        <v>117.7</v>
      </c>
      <c r="L100" s="9">
        <v>109</v>
      </c>
      <c r="M100" s="9">
        <v>110.3</v>
      </c>
      <c r="N100" s="9">
        <v>102.5</v>
      </c>
      <c r="O100" s="9">
        <v>125.2</v>
      </c>
      <c r="P100" s="47">
        <v>115.1</v>
      </c>
      <c r="Q100" s="53">
        <f t="shared" si="5"/>
        <v>118.63916083916084</v>
      </c>
      <c r="R100" s="49">
        <f t="shared" si="6"/>
        <v>0.51170852757265106</v>
      </c>
      <c r="S100" s="25">
        <f t="shared" si="8"/>
        <v>6.2877016872456029</v>
      </c>
    </row>
    <row r="101" spans="2:19" x14ac:dyDescent="0.25">
      <c r="B101" s="30" t="str">
        <f t="shared" si="7"/>
        <v>2022_09</v>
      </c>
      <c r="C101" s="27">
        <v>141.5</v>
      </c>
      <c r="D101" s="9">
        <v>118.8</v>
      </c>
      <c r="E101" s="9">
        <v>91.1</v>
      </c>
      <c r="F101" s="9">
        <v>116.9</v>
      </c>
      <c r="G101" s="9">
        <v>108.8</v>
      </c>
      <c r="H101" s="9">
        <v>100.7</v>
      </c>
      <c r="I101" s="9">
        <v>112.8</v>
      </c>
      <c r="J101" s="9">
        <v>142.6</v>
      </c>
      <c r="K101" s="9">
        <v>117.7</v>
      </c>
      <c r="L101" s="9">
        <v>109</v>
      </c>
      <c r="M101" s="9">
        <v>110.3</v>
      </c>
      <c r="N101" s="9">
        <v>102.5</v>
      </c>
      <c r="O101" s="9">
        <v>125.2</v>
      </c>
      <c r="P101" s="47">
        <v>115.1</v>
      </c>
      <c r="Q101" s="53">
        <f t="shared" si="5"/>
        <v>119.05014985014988</v>
      </c>
      <c r="R101" s="49">
        <f t="shared" si="6"/>
        <v>0.34641935098160337</v>
      </c>
      <c r="S101" s="25">
        <f t="shared" si="8"/>
        <v>6.226987017946243</v>
      </c>
    </row>
    <row r="102" spans="2:19" x14ac:dyDescent="0.25">
      <c r="B102" s="30" t="str">
        <f t="shared" si="7"/>
        <v>2022_10</v>
      </c>
      <c r="C102" s="27">
        <v>144.5</v>
      </c>
      <c r="D102" s="9">
        <v>115.9</v>
      </c>
      <c r="E102" s="9">
        <v>93.2</v>
      </c>
      <c r="F102" s="9">
        <v>119</v>
      </c>
      <c r="G102" s="9">
        <v>109.7</v>
      </c>
      <c r="H102" s="9">
        <v>100.7</v>
      </c>
      <c r="I102" s="9">
        <v>117.2</v>
      </c>
      <c r="J102" s="9">
        <v>142.9</v>
      </c>
      <c r="K102" s="9">
        <v>126.2</v>
      </c>
      <c r="L102" s="9">
        <v>110.1</v>
      </c>
      <c r="M102" s="9">
        <v>114.5</v>
      </c>
      <c r="N102" s="9">
        <v>102.5</v>
      </c>
      <c r="O102" s="9">
        <v>130.69999999999999</v>
      </c>
      <c r="P102" s="47">
        <v>119.8</v>
      </c>
      <c r="Q102" s="53">
        <f t="shared" si="5"/>
        <v>122.57232767232767</v>
      </c>
      <c r="R102" s="49">
        <f t="shared" si="6"/>
        <v>2.9585664752301533</v>
      </c>
      <c r="S102" s="25">
        <f t="shared" si="8"/>
        <v>7.7092099152775502</v>
      </c>
    </row>
    <row r="103" spans="2:19" x14ac:dyDescent="0.25">
      <c r="B103" s="30" t="str">
        <f t="shared" si="7"/>
        <v>2022_11</v>
      </c>
      <c r="C103" s="27">
        <v>145.9</v>
      </c>
      <c r="D103" s="9">
        <v>116.7</v>
      </c>
      <c r="E103" s="9">
        <v>92.7</v>
      </c>
      <c r="F103" s="9">
        <v>119</v>
      </c>
      <c r="G103" s="9">
        <v>109.7</v>
      </c>
      <c r="H103" s="9">
        <v>100.7</v>
      </c>
      <c r="I103" s="9">
        <v>117.2</v>
      </c>
      <c r="J103" s="9">
        <v>142.69999999999999</v>
      </c>
      <c r="K103" s="9">
        <v>126.2</v>
      </c>
      <c r="L103" s="9">
        <v>110.1</v>
      </c>
      <c r="M103" s="9">
        <v>114.5</v>
      </c>
      <c r="N103" s="9">
        <v>102.5</v>
      </c>
      <c r="O103" s="9">
        <v>130.69999999999999</v>
      </c>
      <c r="P103" s="47">
        <v>119.8</v>
      </c>
      <c r="Q103" s="53">
        <f t="shared" si="5"/>
        <v>122.78481518481517</v>
      </c>
      <c r="R103" s="49">
        <f t="shared" si="6"/>
        <v>0.17335683879279945</v>
      </c>
      <c r="S103" s="25">
        <f t="shared" si="8"/>
        <v>8.0883613885461596</v>
      </c>
    </row>
    <row r="104" spans="2:19" x14ac:dyDescent="0.25">
      <c r="B104" s="30" t="str">
        <f t="shared" si="7"/>
        <v>2022_12</v>
      </c>
      <c r="C104" s="27">
        <v>149</v>
      </c>
      <c r="D104" s="9">
        <v>116.5</v>
      </c>
      <c r="E104" s="9">
        <v>92.7</v>
      </c>
      <c r="F104" s="9">
        <v>119</v>
      </c>
      <c r="G104" s="9">
        <v>109.7</v>
      </c>
      <c r="H104" s="9">
        <v>100.7</v>
      </c>
      <c r="I104" s="9">
        <v>117.2</v>
      </c>
      <c r="J104" s="9">
        <v>142.69999999999999</v>
      </c>
      <c r="K104" s="9">
        <v>126.2</v>
      </c>
      <c r="L104" s="9">
        <v>110.1</v>
      </c>
      <c r="M104" s="9">
        <v>114.5</v>
      </c>
      <c r="N104" s="9">
        <v>102.5</v>
      </c>
      <c r="O104" s="9">
        <v>130.69999999999999</v>
      </c>
      <c r="P104" s="47">
        <v>119.8</v>
      </c>
      <c r="Q104" s="53">
        <f t="shared" si="5"/>
        <v>123.31878121878121</v>
      </c>
      <c r="R104" s="49">
        <f t="shared" si="6"/>
        <v>0.43487953552099662</v>
      </c>
      <c r="S104" s="25">
        <f t="shared" si="8"/>
        <v>8.7973270016199603</v>
      </c>
    </row>
    <row r="105" spans="2:19" x14ac:dyDescent="0.25">
      <c r="B105" s="30" t="str">
        <f t="shared" si="7"/>
        <v>2023_01</v>
      </c>
      <c r="C105" s="27">
        <v>150.30000000000001</v>
      </c>
      <c r="D105" s="9">
        <v>118.2</v>
      </c>
      <c r="E105" s="9">
        <v>92.1</v>
      </c>
      <c r="F105" s="9">
        <v>117.9</v>
      </c>
      <c r="G105" s="9">
        <v>109.6</v>
      </c>
      <c r="H105" s="9">
        <v>100.7</v>
      </c>
      <c r="I105" s="9">
        <v>115.2</v>
      </c>
      <c r="J105" s="9">
        <v>143.5</v>
      </c>
      <c r="K105" s="9">
        <v>126.1</v>
      </c>
      <c r="L105" s="9">
        <v>110.1</v>
      </c>
      <c r="M105" s="9">
        <v>118.7</v>
      </c>
      <c r="N105" s="9">
        <v>102.5</v>
      </c>
      <c r="O105" s="9">
        <v>132.6</v>
      </c>
      <c r="P105" s="47">
        <v>121.6</v>
      </c>
      <c r="Q105" s="53">
        <f t="shared" ref="Q105:Q136" si="9">SUMPRODUCT(CPI_Value, Weight)/SUM(Weight)</f>
        <v>123.64055944055944</v>
      </c>
      <c r="R105" s="49">
        <f t="shared" ref="R105:R140" si="10">(Q105-Q104)/Q104*100</f>
        <v>0.26093204830443556</v>
      </c>
      <c r="S105" s="25">
        <f t="shared" ref="S105:S140" si="11">(Q105-Q93)/Q93*100</f>
        <v>8.3044919111296487</v>
      </c>
    </row>
    <row r="106" spans="2:19" x14ac:dyDescent="0.25">
      <c r="B106" s="30" t="str">
        <f t="shared" si="7"/>
        <v>2023_02</v>
      </c>
      <c r="C106" s="27">
        <v>147.80000000000001</v>
      </c>
      <c r="D106" s="9">
        <v>118.6</v>
      </c>
      <c r="E106" s="9">
        <v>91.9</v>
      </c>
      <c r="F106" s="9">
        <v>117.9</v>
      </c>
      <c r="G106" s="9">
        <v>109.6</v>
      </c>
      <c r="H106" s="9">
        <v>100.7</v>
      </c>
      <c r="I106" s="9">
        <v>115.2</v>
      </c>
      <c r="J106" s="9">
        <v>143.9</v>
      </c>
      <c r="K106" s="9">
        <v>126.1</v>
      </c>
      <c r="L106" s="9">
        <v>110.1</v>
      </c>
      <c r="M106" s="9">
        <v>118.7</v>
      </c>
      <c r="N106" s="9">
        <v>102.5</v>
      </c>
      <c r="O106" s="9">
        <v>132.6</v>
      </c>
      <c r="P106" s="47">
        <v>121.6</v>
      </c>
      <c r="Q106" s="53">
        <f t="shared" si="9"/>
        <v>123.21708291708291</v>
      </c>
      <c r="R106" s="49">
        <f t="shared" si="10"/>
        <v>-0.34250615282934332</v>
      </c>
      <c r="S106" s="25">
        <f t="shared" si="11"/>
        <v>7.6837315369209342</v>
      </c>
    </row>
    <row r="107" spans="2:19" x14ac:dyDescent="0.25">
      <c r="B107" s="30" t="str">
        <f t="shared" si="7"/>
        <v>2023_03</v>
      </c>
      <c r="C107" s="27">
        <v>146.1</v>
      </c>
      <c r="D107" s="9">
        <v>121.1</v>
      </c>
      <c r="E107" s="9">
        <v>91.9</v>
      </c>
      <c r="F107" s="9">
        <v>117.9</v>
      </c>
      <c r="G107" s="9">
        <v>109.6</v>
      </c>
      <c r="H107" s="9">
        <v>100.7</v>
      </c>
      <c r="I107" s="9">
        <v>115.2</v>
      </c>
      <c r="J107" s="9">
        <v>143.5</v>
      </c>
      <c r="K107" s="9">
        <v>126.1</v>
      </c>
      <c r="L107" s="9">
        <v>110.1</v>
      </c>
      <c r="M107" s="9">
        <v>118.7</v>
      </c>
      <c r="N107" s="9">
        <v>102.5</v>
      </c>
      <c r="O107" s="9">
        <v>132.6</v>
      </c>
      <c r="P107" s="47">
        <v>121.6</v>
      </c>
      <c r="Q107" s="53">
        <f t="shared" si="9"/>
        <v>122.92937062937062</v>
      </c>
      <c r="R107" s="49">
        <f t="shared" si="10"/>
        <v>-0.2335003239006179</v>
      </c>
      <c r="S107" s="25">
        <f t="shared" si="11"/>
        <v>7.4797709470271299</v>
      </c>
    </row>
    <row r="108" spans="2:19" x14ac:dyDescent="0.25">
      <c r="B108" s="30" t="str">
        <f t="shared" si="7"/>
        <v>2023_04</v>
      </c>
      <c r="C108" s="27">
        <v>144.5</v>
      </c>
      <c r="D108" s="9">
        <v>122.6</v>
      </c>
      <c r="E108" s="9">
        <v>90.4</v>
      </c>
      <c r="F108" s="9">
        <v>116.8</v>
      </c>
      <c r="G108" s="9">
        <v>109.4</v>
      </c>
      <c r="H108" s="9">
        <v>100.7</v>
      </c>
      <c r="I108" s="9">
        <v>116.1</v>
      </c>
      <c r="J108" s="9">
        <v>144.5</v>
      </c>
      <c r="K108" s="9">
        <v>127.1</v>
      </c>
      <c r="L108" s="9">
        <v>110.4</v>
      </c>
      <c r="M108" s="9">
        <v>120.9</v>
      </c>
      <c r="N108" s="9">
        <v>102.5</v>
      </c>
      <c r="O108" s="9">
        <v>134.9</v>
      </c>
      <c r="P108" s="47">
        <v>122.3</v>
      </c>
      <c r="Q108" s="53">
        <f t="shared" si="9"/>
        <v>122.85564435564436</v>
      </c>
      <c r="R108" s="49">
        <f t="shared" si="10"/>
        <v>-5.9974498648129017E-2</v>
      </c>
      <c r="S108" s="25">
        <f t="shared" si="11"/>
        <v>6.000927189253753</v>
      </c>
    </row>
    <row r="109" spans="2:19" x14ac:dyDescent="0.25">
      <c r="B109" s="30" t="str">
        <f t="shared" si="7"/>
        <v>2023_05</v>
      </c>
      <c r="C109" s="27">
        <v>143</v>
      </c>
      <c r="D109" s="9">
        <v>123.1</v>
      </c>
      <c r="E109" s="9">
        <v>89.9</v>
      </c>
      <c r="F109" s="9">
        <v>116.8</v>
      </c>
      <c r="G109" s="9">
        <v>109.4</v>
      </c>
      <c r="H109" s="9">
        <v>100.7</v>
      </c>
      <c r="I109" s="9">
        <v>116.1</v>
      </c>
      <c r="J109" s="9">
        <v>144.6</v>
      </c>
      <c r="K109" s="9">
        <v>127.1</v>
      </c>
      <c r="L109" s="9">
        <v>110.4</v>
      </c>
      <c r="M109" s="9">
        <v>120.9</v>
      </c>
      <c r="N109" s="9">
        <v>102.5</v>
      </c>
      <c r="O109" s="9">
        <v>134.9</v>
      </c>
      <c r="P109" s="47">
        <v>122.3</v>
      </c>
      <c r="Q109" s="53">
        <f t="shared" si="9"/>
        <v>122.57652347652348</v>
      </c>
      <c r="R109" s="49">
        <f t="shared" si="10"/>
        <v>-0.22719418434929889</v>
      </c>
      <c r="S109" s="25">
        <f t="shared" si="11"/>
        <v>5.7015241303239765</v>
      </c>
    </row>
    <row r="110" spans="2:19" x14ac:dyDescent="0.25">
      <c r="B110" s="30" t="str">
        <f t="shared" si="7"/>
        <v>2023_06</v>
      </c>
      <c r="C110" s="27">
        <v>145.34</v>
      </c>
      <c r="D110" s="9">
        <v>123.2</v>
      </c>
      <c r="E110" s="9">
        <v>89.6</v>
      </c>
      <c r="F110" s="9">
        <v>116.8</v>
      </c>
      <c r="G110" s="9">
        <v>109.4</v>
      </c>
      <c r="H110" s="9">
        <v>100.7</v>
      </c>
      <c r="I110" s="9">
        <v>116.1</v>
      </c>
      <c r="J110" s="9">
        <v>144.80000000000001</v>
      </c>
      <c r="K110" s="9">
        <v>127.1</v>
      </c>
      <c r="L110" s="9">
        <v>110.4</v>
      </c>
      <c r="M110" s="9">
        <v>120.9</v>
      </c>
      <c r="N110" s="9">
        <v>102.5</v>
      </c>
      <c r="O110" s="9">
        <v>134.9</v>
      </c>
      <c r="P110" s="47">
        <v>122.3</v>
      </c>
      <c r="Q110" s="53">
        <f t="shared" si="9"/>
        <v>122.97294705294705</v>
      </c>
      <c r="R110" s="49">
        <f t="shared" si="10"/>
        <v>0.32340905516014051</v>
      </c>
      <c r="S110" s="25">
        <f t="shared" si="11"/>
        <v>5.8326748299274795</v>
      </c>
    </row>
    <row r="111" spans="2:19" x14ac:dyDescent="0.25">
      <c r="B111" s="30" t="str">
        <f t="shared" si="7"/>
        <v>2023_07</v>
      </c>
      <c r="C111" s="27">
        <v>147.5</v>
      </c>
      <c r="D111" s="9">
        <v>123.8</v>
      </c>
      <c r="E111" s="9">
        <v>90.7</v>
      </c>
      <c r="F111" s="9">
        <v>116.8</v>
      </c>
      <c r="G111" s="9">
        <v>110.4</v>
      </c>
      <c r="H111" s="9">
        <v>100.7</v>
      </c>
      <c r="I111" s="9">
        <v>116.8</v>
      </c>
      <c r="J111" s="9">
        <v>145.19999999999999</v>
      </c>
      <c r="K111" s="9">
        <v>126.9</v>
      </c>
      <c r="L111" s="9">
        <v>110.6</v>
      </c>
      <c r="M111" s="9">
        <v>122</v>
      </c>
      <c r="N111" s="9">
        <v>102.5</v>
      </c>
      <c r="O111" s="9">
        <v>135.5</v>
      </c>
      <c r="P111" s="47">
        <v>122.8</v>
      </c>
      <c r="Q111" s="53">
        <f t="shared" si="9"/>
        <v>123.60959040959042</v>
      </c>
      <c r="R111" s="49">
        <f t="shared" si="10"/>
        <v>0.51771009144740043</v>
      </c>
      <c r="S111" s="25">
        <f t="shared" si="11"/>
        <v>4.7226820771675966</v>
      </c>
    </row>
    <row r="112" spans="2:19" x14ac:dyDescent="0.25">
      <c r="B112" s="30" t="str">
        <f t="shared" si="7"/>
        <v>2023_08</v>
      </c>
      <c r="C112" s="27">
        <v>147</v>
      </c>
      <c r="D112" s="9">
        <v>123.5</v>
      </c>
      <c r="E112" s="9">
        <v>90.6</v>
      </c>
      <c r="F112" s="9">
        <v>116.8</v>
      </c>
      <c r="G112" s="9">
        <v>110.4</v>
      </c>
      <c r="H112" s="9">
        <v>100.7</v>
      </c>
      <c r="I112" s="9">
        <v>116.8</v>
      </c>
      <c r="J112" s="9">
        <v>145.5</v>
      </c>
      <c r="K112" s="9">
        <v>126.9</v>
      </c>
      <c r="L112" s="9">
        <v>110.6</v>
      </c>
      <c r="M112" s="9">
        <v>122</v>
      </c>
      <c r="N112" s="9">
        <v>102.5</v>
      </c>
      <c r="O112" s="9">
        <v>135.5</v>
      </c>
      <c r="P112" s="47">
        <v>122.8</v>
      </c>
      <c r="Q112" s="53">
        <f t="shared" si="9"/>
        <v>123.52707292707294</v>
      </c>
      <c r="R112" s="49">
        <f t="shared" si="10"/>
        <v>-6.6756537453170076E-2</v>
      </c>
      <c r="S112" s="25">
        <f t="shared" si="11"/>
        <v>4.1199820138129972</v>
      </c>
    </row>
    <row r="113" spans="2:19" x14ac:dyDescent="0.25">
      <c r="B113" s="30" t="str">
        <f t="shared" si="7"/>
        <v>2023_09</v>
      </c>
      <c r="C113" s="27">
        <v>148.19999999999999</v>
      </c>
      <c r="D113" s="9">
        <v>123.9</v>
      </c>
      <c r="E113" s="9">
        <v>90</v>
      </c>
      <c r="F113" s="9">
        <v>116.8</v>
      </c>
      <c r="G113" s="9">
        <v>110.4</v>
      </c>
      <c r="H113" s="9">
        <v>100.7</v>
      </c>
      <c r="I113" s="9">
        <v>116.8</v>
      </c>
      <c r="J113" s="9">
        <v>145.4</v>
      </c>
      <c r="K113" s="9">
        <v>126.9</v>
      </c>
      <c r="L113" s="9">
        <v>110.6</v>
      </c>
      <c r="M113" s="9">
        <v>122</v>
      </c>
      <c r="N113" s="9">
        <v>102.5</v>
      </c>
      <c r="O113" s="9">
        <v>135.5</v>
      </c>
      <c r="P113" s="47">
        <v>122.8</v>
      </c>
      <c r="Q113" s="53">
        <f t="shared" si="9"/>
        <v>123.69980019980019</v>
      </c>
      <c r="R113" s="49">
        <f t="shared" si="10"/>
        <v>0.13982948728108474</v>
      </c>
      <c r="S113" s="25">
        <f t="shared" si="11"/>
        <v>3.9056232650718177</v>
      </c>
    </row>
    <row r="114" spans="2:19" x14ac:dyDescent="0.25">
      <c r="B114" s="30" t="str">
        <f t="shared" si="7"/>
        <v>2023_10</v>
      </c>
      <c r="C114" s="27">
        <v>147.19999999999999</v>
      </c>
      <c r="D114" s="9">
        <v>124.5</v>
      </c>
      <c r="E114" s="9">
        <v>88.7</v>
      </c>
      <c r="F114" s="9">
        <v>116.8</v>
      </c>
      <c r="G114" s="9">
        <v>110.9</v>
      </c>
      <c r="H114" s="9">
        <v>100.7</v>
      </c>
      <c r="I114" s="9">
        <v>115.7</v>
      </c>
      <c r="J114" s="9">
        <v>153</v>
      </c>
      <c r="K114" s="9">
        <v>127.2</v>
      </c>
      <c r="L114" s="9">
        <v>114.4</v>
      </c>
      <c r="M114" s="9">
        <v>123</v>
      </c>
      <c r="N114" s="9">
        <v>102.5</v>
      </c>
      <c r="O114" s="9">
        <v>137.30000000000001</v>
      </c>
      <c r="P114" s="47">
        <v>123.8</v>
      </c>
      <c r="Q114" s="53">
        <f t="shared" si="9"/>
        <v>124.11868131868133</v>
      </c>
      <c r="R114" s="49">
        <f t="shared" si="10"/>
        <v>0.33862715881881272</v>
      </c>
      <c r="S114" s="25">
        <f t="shared" si="11"/>
        <v>1.2615846298419942</v>
      </c>
    </row>
    <row r="115" spans="2:19" x14ac:dyDescent="0.25">
      <c r="B115" s="30" t="str">
        <f t="shared" si="7"/>
        <v>2023_11</v>
      </c>
      <c r="C115" s="27">
        <v>147</v>
      </c>
      <c r="D115" s="9">
        <v>125.1</v>
      </c>
      <c r="E115" s="9">
        <v>88.5</v>
      </c>
      <c r="F115" s="9">
        <v>116.8</v>
      </c>
      <c r="G115" s="9">
        <v>110.9</v>
      </c>
      <c r="H115" s="9">
        <v>100.7</v>
      </c>
      <c r="I115" s="9">
        <v>115.7</v>
      </c>
      <c r="J115" s="9">
        <v>153</v>
      </c>
      <c r="K115" s="9">
        <v>127.2</v>
      </c>
      <c r="L115" s="9">
        <v>114.4</v>
      </c>
      <c r="M115" s="9">
        <v>123</v>
      </c>
      <c r="N115" s="9">
        <v>102.5</v>
      </c>
      <c r="O115" s="9">
        <v>137.30000000000001</v>
      </c>
      <c r="P115" s="47">
        <v>123.8</v>
      </c>
      <c r="Q115" s="53">
        <f t="shared" si="9"/>
        <v>124.07812187812188</v>
      </c>
      <c r="R115" s="49">
        <f t="shared" si="10"/>
        <v>-3.2677949949621171E-2</v>
      </c>
      <c r="S115" s="25">
        <f t="shared" si="11"/>
        <v>1.0533115934246626</v>
      </c>
    </row>
    <row r="116" spans="2:19" x14ac:dyDescent="0.25">
      <c r="B116" s="30" t="str">
        <f t="shared" si="7"/>
        <v>2023_12</v>
      </c>
      <c r="C116" s="27">
        <v>147.30000000000001</v>
      </c>
      <c r="D116" s="9">
        <v>124.4</v>
      </c>
      <c r="E116" s="9">
        <v>88.3</v>
      </c>
      <c r="F116" s="9">
        <v>116.8</v>
      </c>
      <c r="G116" s="9">
        <v>110.9</v>
      </c>
      <c r="H116" s="9">
        <v>100.7</v>
      </c>
      <c r="I116" s="9">
        <v>115.7</v>
      </c>
      <c r="J116" s="9">
        <v>153.1</v>
      </c>
      <c r="K116" s="9">
        <v>127.2</v>
      </c>
      <c r="L116" s="9">
        <v>114.4</v>
      </c>
      <c r="M116" s="9">
        <v>123</v>
      </c>
      <c r="N116" s="9">
        <v>102.5</v>
      </c>
      <c r="O116" s="9">
        <v>137.30000000000001</v>
      </c>
      <c r="P116" s="47">
        <v>123.8</v>
      </c>
      <c r="Q116" s="53">
        <f t="shared" si="9"/>
        <v>124.11638361638363</v>
      </c>
      <c r="R116" s="49">
        <f t="shared" si="10"/>
        <v>3.0836812874501622E-2</v>
      </c>
      <c r="S116" s="25">
        <f t="shared" si="11"/>
        <v>0.64678096046650257</v>
      </c>
    </row>
    <row r="117" spans="2:19" x14ac:dyDescent="0.25">
      <c r="B117" s="30" t="str">
        <f t="shared" si="7"/>
        <v>2024_01</v>
      </c>
      <c r="C117" s="27">
        <v>147.4</v>
      </c>
      <c r="D117" s="9">
        <v>124.2</v>
      </c>
      <c r="E117" s="9">
        <v>89.2</v>
      </c>
      <c r="F117" s="9">
        <v>116</v>
      </c>
      <c r="G117" s="9">
        <v>111.1</v>
      </c>
      <c r="H117" s="9">
        <v>100.7</v>
      </c>
      <c r="I117" s="9">
        <v>113.4</v>
      </c>
      <c r="J117" s="9">
        <v>154.9</v>
      </c>
      <c r="K117" s="9">
        <v>126.8</v>
      </c>
      <c r="L117" s="9">
        <v>117.8</v>
      </c>
      <c r="M117" s="9">
        <v>122.5</v>
      </c>
      <c r="N117" s="9">
        <v>102.5</v>
      </c>
      <c r="O117" s="9">
        <v>138.6</v>
      </c>
      <c r="P117" s="47">
        <v>124.2</v>
      </c>
      <c r="Q117" s="53">
        <f t="shared" si="9"/>
        <v>124.05704295704295</v>
      </c>
      <c r="R117" s="49">
        <f t="shared" si="10"/>
        <v>-4.7810496577217219E-2</v>
      </c>
      <c r="S117" s="25">
        <f t="shared" si="11"/>
        <v>0.33685023617491422</v>
      </c>
    </row>
    <row r="118" spans="2:19" x14ac:dyDescent="0.25">
      <c r="B118" s="30" t="str">
        <f t="shared" si="7"/>
        <v>2024_02</v>
      </c>
      <c r="C118" s="27">
        <v>147.9</v>
      </c>
      <c r="D118" s="9">
        <v>124.4</v>
      </c>
      <c r="E118" s="9">
        <v>89.1</v>
      </c>
      <c r="F118" s="9">
        <v>116</v>
      </c>
      <c r="G118" s="9">
        <v>111.1</v>
      </c>
      <c r="H118" s="9">
        <v>100.7</v>
      </c>
      <c r="I118" s="9">
        <v>113.4</v>
      </c>
      <c r="J118" s="9">
        <v>154.80000000000001</v>
      </c>
      <c r="K118" s="9">
        <v>126.8</v>
      </c>
      <c r="L118" s="9">
        <v>117.8</v>
      </c>
      <c r="M118" s="9">
        <v>122.5</v>
      </c>
      <c r="N118" s="9">
        <v>102.5</v>
      </c>
      <c r="O118" s="9">
        <v>138.6</v>
      </c>
      <c r="P118" s="47">
        <v>124.2</v>
      </c>
      <c r="Q118" s="53">
        <f t="shared" si="9"/>
        <v>124.13546453546452</v>
      </c>
      <c r="R118" s="49">
        <f t="shared" si="10"/>
        <v>6.3214128397953082E-2</v>
      </c>
      <c r="S118" s="25">
        <f t="shared" si="11"/>
        <v>0.74533627695084081</v>
      </c>
    </row>
    <row r="119" spans="2:19" x14ac:dyDescent="0.25">
      <c r="B119" s="30" t="str">
        <f t="shared" si="7"/>
        <v>2024_03</v>
      </c>
      <c r="C119" s="27">
        <v>146.19999999999999</v>
      </c>
      <c r="D119" s="9">
        <v>125.7</v>
      </c>
      <c r="E119" s="9">
        <v>88.9</v>
      </c>
      <c r="F119" s="9">
        <v>116</v>
      </c>
      <c r="G119" s="9">
        <v>111.1</v>
      </c>
      <c r="H119" s="9">
        <v>100.7</v>
      </c>
      <c r="I119" s="9">
        <v>113.4</v>
      </c>
      <c r="J119" s="9">
        <v>154.9</v>
      </c>
      <c r="K119" s="9">
        <v>126.8</v>
      </c>
      <c r="L119" s="9">
        <v>117.8</v>
      </c>
      <c r="M119" s="9">
        <v>122.5</v>
      </c>
      <c r="N119" s="9">
        <v>102.5</v>
      </c>
      <c r="O119" s="9">
        <v>138.6</v>
      </c>
      <c r="P119" s="47">
        <v>124.2</v>
      </c>
      <c r="Q119" s="53">
        <f t="shared" si="9"/>
        <v>123.84605394605393</v>
      </c>
      <c r="R119" s="49">
        <f t="shared" si="10"/>
        <v>-0.23314094041828881</v>
      </c>
      <c r="S119" s="25">
        <f t="shared" si="11"/>
        <v>0.74569918644347788</v>
      </c>
    </row>
    <row r="120" spans="2:19" x14ac:dyDescent="0.25">
      <c r="B120" s="30" t="str">
        <f t="shared" si="7"/>
        <v>2024_04</v>
      </c>
      <c r="C120" s="27">
        <v>146.1</v>
      </c>
      <c r="D120" s="9">
        <v>125.9</v>
      </c>
      <c r="E120" s="9">
        <v>88.7</v>
      </c>
      <c r="F120" s="9">
        <v>114.4</v>
      </c>
      <c r="G120" s="9">
        <v>111.5</v>
      </c>
      <c r="H120" s="9">
        <v>100.7</v>
      </c>
      <c r="I120" s="9">
        <v>113.8</v>
      </c>
      <c r="J120" s="9">
        <v>155.9</v>
      </c>
      <c r="K120" s="9">
        <v>126.6</v>
      </c>
      <c r="L120" s="9">
        <v>119.8</v>
      </c>
      <c r="M120" s="9">
        <v>118.6</v>
      </c>
      <c r="N120" s="9">
        <v>102.5</v>
      </c>
      <c r="O120" s="9">
        <v>138.5</v>
      </c>
      <c r="P120" s="47">
        <v>125.1</v>
      </c>
      <c r="Q120" s="53">
        <f t="shared" si="9"/>
        <v>123.41748251748253</v>
      </c>
      <c r="R120" s="49">
        <f t="shared" si="10"/>
        <v>-0.34605174320538584</v>
      </c>
      <c r="S120" s="25">
        <f t="shared" si="11"/>
        <v>0.45731570965657065</v>
      </c>
    </row>
    <row r="121" spans="2:19" x14ac:dyDescent="0.25">
      <c r="B121" s="30" t="str">
        <f t="shared" si="7"/>
        <v>2024_05</v>
      </c>
      <c r="C121" s="27">
        <v>147.4</v>
      </c>
      <c r="D121" s="9">
        <v>125.8</v>
      </c>
      <c r="E121" s="9">
        <v>88.4</v>
      </c>
      <c r="F121" s="9">
        <v>114.4</v>
      </c>
      <c r="G121" s="9">
        <v>111.5</v>
      </c>
      <c r="H121" s="9">
        <v>100.7</v>
      </c>
      <c r="I121" s="9">
        <v>113.8</v>
      </c>
      <c r="J121" s="9">
        <v>156</v>
      </c>
      <c r="K121" s="9">
        <v>126.6</v>
      </c>
      <c r="L121" s="9">
        <v>119.8</v>
      </c>
      <c r="M121" s="9">
        <v>118.6</v>
      </c>
      <c r="N121" s="9">
        <v>102.5</v>
      </c>
      <c r="O121" s="9">
        <v>138.5</v>
      </c>
      <c r="P121" s="47">
        <v>125.1</v>
      </c>
      <c r="Q121" s="53">
        <f t="shared" si="9"/>
        <v>123.62827172827174</v>
      </c>
      <c r="R121" s="49">
        <f t="shared" si="10"/>
        <v>0.17079364000100752</v>
      </c>
      <c r="S121" s="25">
        <f t="shared" si="11"/>
        <v>0.85803400350940884</v>
      </c>
    </row>
    <row r="122" spans="2:19" x14ac:dyDescent="0.25">
      <c r="B122" s="30" t="str">
        <f t="shared" si="7"/>
        <v>2024_06</v>
      </c>
      <c r="C122" s="27">
        <v>148.6</v>
      </c>
      <c r="D122" s="9">
        <v>126</v>
      </c>
      <c r="E122" s="9">
        <v>87.6</v>
      </c>
      <c r="F122" s="9">
        <v>114.4</v>
      </c>
      <c r="G122" s="9">
        <v>111.5</v>
      </c>
      <c r="H122" s="9">
        <v>100.7</v>
      </c>
      <c r="I122" s="9">
        <v>113.8</v>
      </c>
      <c r="J122" s="9">
        <v>156</v>
      </c>
      <c r="K122" s="9">
        <v>126.6</v>
      </c>
      <c r="L122" s="9">
        <v>119.8</v>
      </c>
      <c r="M122" s="9">
        <v>118.6</v>
      </c>
      <c r="N122" s="9">
        <v>102.5</v>
      </c>
      <c r="O122" s="9">
        <v>138.5</v>
      </c>
      <c r="P122" s="47">
        <v>125.1</v>
      </c>
      <c r="Q122" s="53">
        <f t="shared" si="9"/>
        <v>123.7919080919081</v>
      </c>
      <c r="R122" s="49">
        <f t="shared" si="10"/>
        <v>0.13236160414506221</v>
      </c>
      <c r="S122" s="25">
        <f t="shared" si="11"/>
        <v>0.66596845776855196</v>
      </c>
    </row>
    <row r="123" spans="2:19" x14ac:dyDescent="0.25">
      <c r="B123" s="30" t="str">
        <f t="shared" si="7"/>
        <v>2024_07</v>
      </c>
      <c r="C123" s="27">
        <v>149.6</v>
      </c>
      <c r="D123" s="9">
        <v>128.1</v>
      </c>
      <c r="E123" s="9">
        <v>87.7</v>
      </c>
      <c r="F123" s="9">
        <v>115.2</v>
      </c>
      <c r="G123" s="9">
        <v>111.6</v>
      </c>
      <c r="H123" s="9">
        <v>100.7</v>
      </c>
      <c r="I123" s="9">
        <v>111.3</v>
      </c>
      <c r="J123" s="9">
        <v>156.1</v>
      </c>
      <c r="K123" s="9">
        <v>126</v>
      </c>
      <c r="L123" s="9">
        <v>119.9</v>
      </c>
      <c r="M123" s="9">
        <v>119.1</v>
      </c>
      <c r="N123" s="9">
        <v>102.5</v>
      </c>
      <c r="O123" s="9">
        <v>139.69999999999999</v>
      </c>
      <c r="P123" s="47">
        <v>125.2</v>
      </c>
      <c r="Q123" s="53">
        <f t="shared" si="9"/>
        <v>123.99440559440561</v>
      </c>
      <c r="R123" s="49">
        <f t="shared" si="10"/>
        <v>0.16357894923726796</v>
      </c>
      <c r="S123" s="25">
        <f t="shared" si="11"/>
        <v>0.31131499064115098</v>
      </c>
    </row>
    <row r="124" spans="2:19" x14ac:dyDescent="0.25">
      <c r="B124" s="30" t="str">
        <f t="shared" si="7"/>
        <v>2024_08</v>
      </c>
      <c r="C124" s="27">
        <v>149.19999999999999</v>
      </c>
      <c r="D124" s="9">
        <v>128.69999999999999</v>
      </c>
      <c r="E124" s="9">
        <v>87.7</v>
      </c>
      <c r="F124" s="9">
        <v>115.2</v>
      </c>
      <c r="G124" s="9">
        <v>111.6</v>
      </c>
      <c r="H124" s="9">
        <v>100.7</v>
      </c>
      <c r="I124" s="9">
        <v>111.3</v>
      </c>
      <c r="J124" s="9">
        <v>156.4</v>
      </c>
      <c r="K124" s="9">
        <v>126</v>
      </c>
      <c r="L124" s="9">
        <v>119.9</v>
      </c>
      <c r="M124" s="9">
        <v>119.1</v>
      </c>
      <c r="N124" s="9">
        <v>102.5</v>
      </c>
      <c r="O124" s="9">
        <v>139.69999999999999</v>
      </c>
      <c r="P124" s="47">
        <v>125.2</v>
      </c>
      <c r="Q124" s="53">
        <f t="shared" si="9"/>
        <v>123.94295704295703</v>
      </c>
      <c r="R124" s="49">
        <f t="shared" si="10"/>
        <v>-4.1492639286375997E-2</v>
      </c>
      <c r="S124" s="25">
        <f t="shared" si="11"/>
        <v>0.33667446821930597</v>
      </c>
    </row>
    <row r="125" spans="2:19" x14ac:dyDescent="0.25">
      <c r="B125" s="30" t="str">
        <f t="shared" si="7"/>
        <v>2024_09</v>
      </c>
      <c r="C125" s="27">
        <v>150.19999999999999</v>
      </c>
      <c r="D125" s="9">
        <v>129.1</v>
      </c>
      <c r="E125" s="9">
        <v>87.5</v>
      </c>
      <c r="F125" s="9">
        <v>115.2</v>
      </c>
      <c r="G125" s="9">
        <v>111.6</v>
      </c>
      <c r="H125" s="9">
        <v>100.7</v>
      </c>
      <c r="I125" s="9">
        <v>111.3</v>
      </c>
      <c r="J125" s="9">
        <v>156.69999999999999</v>
      </c>
      <c r="K125" s="9">
        <v>126</v>
      </c>
      <c r="L125" s="9">
        <v>119.9</v>
      </c>
      <c r="M125" s="9">
        <v>119.1</v>
      </c>
      <c r="N125" s="9">
        <v>102.5</v>
      </c>
      <c r="O125" s="9">
        <v>139.69999999999999</v>
      </c>
      <c r="P125" s="47">
        <v>125.2</v>
      </c>
      <c r="Q125" s="53">
        <f t="shared" si="9"/>
        <v>124.12027972027973</v>
      </c>
      <c r="R125" s="49">
        <f t="shared" si="10"/>
        <v>0.14306797381091579</v>
      </c>
      <c r="S125" s="25">
        <f t="shared" si="11"/>
        <v>0.3399193206459285</v>
      </c>
    </row>
    <row r="126" spans="2:19" x14ac:dyDescent="0.25">
      <c r="B126" s="30" t="str">
        <f t="shared" si="7"/>
        <v>2024_10</v>
      </c>
      <c r="C126" s="27">
        <v>150.80000000000001</v>
      </c>
      <c r="D126" s="9">
        <v>129.69999999999999</v>
      </c>
      <c r="E126" s="9">
        <v>88.3</v>
      </c>
      <c r="F126" s="9">
        <v>114.7</v>
      </c>
      <c r="G126" s="9">
        <v>112</v>
      </c>
      <c r="H126" s="9">
        <v>100.7</v>
      </c>
      <c r="I126" s="9">
        <v>112.9</v>
      </c>
      <c r="J126" s="9">
        <v>156.80000000000001</v>
      </c>
      <c r="K126" s="9">
        <v>126</v>
      </c>
      <c r="L126" s="9">
        <v>120.2</v>
      </c>
      <c r="M126" s="9">
        <v>120.6</v>
      </c>
      <c r="N126" s="9">
        <v>102.5</v>
      </c>
      <c r="O126" s="9">
        <v>139.9</v>
      </c>
      <c r="P126" s="47">
        <v>125.8</v>
      </c>
      <c r="Q126" s="53">
        <f t="shared" si="9"/>
        <v>124.45244755244757</v>
      </c>
      <c r="R126" s="49">
        <f t="shared" si="10"/>
        <v>0.26761769544543523</v>
      </c>
      <c r="S126" s="25">
        <f t="shared" si="11"/>
        <v>0.26890894281198352</v>
      </c>
    </row>
    <row r="127" spans="2:19" x14ac:dyDescent="0.25">
      <c r="B127" s="30" t="str">
        <f t="shared" si="7"/>
        <v>2024_11</v>
      </c>
      <c r="C127" s="27">
        <v>151.6</v>
      </c>
      <c r="D127" s="9">
        <v>129.5</v>
      </c>
      <c r="E127" s="9">
        <v>88.5</v>
      </c>
      <c r="F127" s="9">
        <v>114.7</v>
      </c>
      <c r="G127" s="9">
        <v>112</v>
      </c>
      <c r="H127" s="9">
        <v>100.7</v>
      </c>
      <c r="I127" s="9">
        <v>112.9</v>
      </c>
      <c r="J127" s="9">
        <v>157</v>
      </c>
      <c r="K127" s="9">
        <v>126</v>
      </c>
      <c r="L127" s="9">
        <v>120.2</v>
      </c>
      <c r="M127" s="9">
        <v>120.6</v>
      </c>
      <c r="N127" s="9">
        <v>102.5</v>
      </c>
      <c r="O127" s="9">
        <v>139.9</v>
      </c>
      <c r="P127" s="47">
        <v>125.8</v>
      </c>
      <c r="Q127" s="53">
        <f t="shared" si="9"/>
        <v>124.60849150849151</v>
      </c>
      <c r="R127" s="49">
        <f t="shared" si="10"/>
        <v>0.12538440112090504</v>
      </c>
      <c r="S127" s="25">
        <f t="shared" si="11"/>
        <v>0.42744814504091216</v>
      </c>
    </row>
    <row r="128" spans="2:19" x14ac:dyDescent="0.25">
      <c r="B128" s="30" t="str">
        <f t="shared" si="7"/>
        <v>2024_12</v>
      </c>
      <c r="C128" s="27">
        <v>152.4</v>
      </c>
      <c r="D128" s="9">
        <v>128.9</v>
      </c>
      <c r="E128" s="9">
        <v>88.6</v>
      </c>
      <c r="F128" s="9">
        <v>114.7</v>
      </c>
      <c r="G128" s="9">
        <v>112</v>
      </c>
      <c r="H128" s="9">
        <v>100.7</v>
      </c>
      <c r="I128" s="9">
        <v>112.9</v>
      </c>
      <c r="J128" s="9">
        <v>157.30000000000001</v>
      </c>
      <c r="K128" s="9">
        <v>126</v>
      </c>
      <c r="L128" s="9">
        <v>120.2</v>
      </c>
      <c r="M128" s="9">
        <v>120.6</v>
      </c>
      <c r="N128" s="9">
        <v>102.5</v>
      </c>
      <c r="O128" s="9">
        <v>139.9</v>
      </c>
      <c r="P128" s="47">
        <v>125.8</v>
      </c>
      <c r="Q128" s="53">
        <f t="shared" si="9"/>
        <v>124.75934065934068</v>
      </c>
      <c r="R128" s="49">
        <f t="shared" si="10"/>
        <v>0.12105848407521171</v>
      </c>
      <c r="S128" s="25">
        <f t="shared" si="11"/>
        <v>0.51802753530451617</v>
      </c>
    </row>
    <row r="129" spans="2:19" x14ac:dyDescent="0.25">
      <c r="B129" s="30" t="str">
        <f t="shared" si="7"/>
        <v>2025_01</v>
      </c>
      <c r="C129" s="27">
        <v>153.19999999999999</v>
      </c>
      <c r="D129" s="9">
        <v>129.30000000000001</v>
      </c>
      <c r="E129" s="9">
        <v>88.9</v>
      </c>
      <c r="F129" s="9">
        <v>114.7</v>
      </c>
      <c r="G129" s="9">
        <v>112</v>
      </c>
      <c r="H129" s="9">
        <v>100.7</v>
      </c>
      <c r="I129" s="9">
        <v>112.5</v>
      </c>
      <c r="J129" s="9">
        <v>157.4</v>
      </c>
      <c r="K129" s="9">
        <v>126.1</v>
      </c>
      <c r="L129" s="9">
        <v>120.2</v>
      </c>
      <c r="M129" s="9">
        <v>121</v>
      </c>
      <c r="N129" s="9">
        <v>102.5</v>
      </c>
      <c r="O129" s="9">
        <v>140.1</v>
      </c>
      <c r="P129" s="47">
        <v>126.3</v>
      </c>
      <c r="Q129" s="53">
        <f t="shared" si="9"/>
        <v>124.98461538461538</v>
      </c>
      <c r="R129" s="49">
        <f t="shared" si="10"/>
        <v>0.18056742211376473</v>
      </c>
      <c r="S129" s="25">
        <f t="shared" si="11"/>
        <v>0.74769832124212221</v>
      </c>
    </row>
    <row r="130" spans="2:19" x14ac:dyDescent="0.25">
      <c r="B130" s="30" t="str">
        <f t="shared" si="7"/>
        <v>2025_02</v>
      </c>
      <c r="C130" s="27">
        <v>153.69999999999999</v>
      </c>
      <c r="D130" s="9">
        <v>129.19999999999999</v>
      </c>
      <c r="E130" s="9">
        <v>88.8</v>
      </c>
      <c r="F130" s="9">
        <v>114.7</v>
      </c>
      <c r="G130" s="9">
        <v>112.1</v>
      </c>
      <c r="H130" s="9">
        <v>100.7</v>
      </c>
      <c r="I130" s="9">
        <v>112.5</v>
      </c>
      <c r="J130" s="9">
        <v>157.5</v>
      </c>
      <c r="K130" s="9">
        <v>126.1</v>
      </c>
      <c r="L130" s="9">
        <v>120.2</v>
      </c>
      <c r="M130" s="9">
        <v>121</v>
      </c>
      <c r="N130" s="9">
        <v>102.5</v>
      </c>
      <c r="O130" s="9">
        <v>140.1</v>
      </c>
      <c r="P130" s="47">
        <v>126.3</v>
      </c>
      <c r="Q130" s="53">
        <f t="shared" si="9"/>
        <v>125.07072927072927</v>
      </c>
      <c r="R130" s="49">
        <f t="shared" si="10"/>
        <v>6.8899588840509826E-2</v>
      </c>
      <c r="S130" s="25">
        <f t="shared" si="11"/>
        <v>0.75342267317778033</v>
      </c>
    </row>
    <row r="131" spans="2:19" x14ac:dyDescent="0.25">
      <c r="B131" s="30" t="str">
        <f t="shared" si="7"/>
        <v>2025_03</v>
      </c>
      <c r="C131" s="27">
        <v>153.4</v>
      </c>
      <c r="D131" s="9">
        <v>129.1</v>
      </c>
      <c r="E131" s="9">
        <v>88.6</v>
      </c>
      <c r="F131" s="9">
        <v>114.7</v>
      </c>
      <c r="G131" s="9">
        <v>112</v>
      </c>
      <c r="H131" s="9">
        <v>100.7</v>
      </c>
      <c r="I131" s="9">
        <v>112.5</v>
      </c>
      <c r="J131" s="9">
        <v>157.5</v>
      </c>
      <c r="K131" s="9">
        <v>126.1</v>
      </c>
      <c r="L131" s="9">
        <v>120.2</v>
      </c>
      <c r="M131" s="9">
        <v>121</v>
      </c>
      <c r="N131" s="9">
        <v>102.5</v>
      </c>
      <c r="O131" s="9">
        <v>140.1</v>
      </c>
      <c r="P131" s="47">
        <v>126.3</v>
      </c>
      <c r="Q131" s="53">
        <f t="shared" si="9"/>
        <v>125.00439560439561</v>
      </c>
      <c r="R131" s="49">
        <f t="shared" si="10"/>
        <v>-5.3036922963866112E-2</v>
      </c>
      <c r="S131" s="25">
        <f t="shared" si="11"/>
        <v>0.93530768355869065</v>
      </c>
    </row>
    <row r="132" spans="2:19" x14ac:dyDescent="0.25">
      <c r="B132" s="30" t="str">
        <f t="shared" si="7"/>
        <v>2025_04</v>
      </c>
      <c r="C132" s="27">
        <v>152.9</v>
      </c>
      <c r="D132" s="9">
        <v>130</v>
      </c>
      <c r="E132" s="9">
        <v>88.6</v>
      </c>
      <c r="F132" s="9">
        <v>115.5</v>
      </c>
      <c r="G132" s="9">
        <v>112.8</v>
      </c>
      <c r="H132" s="9">
        <v>100.7</v>
      </c>
      <c r="I132" s="9">
        <v>112.1</v>
      </c>
      <c r="J132" s="9">
        <v>158</v>
      </c>
      <c r="K132" s="9">
        <v>126.6</v>
      </c>
      <c r="L132" s="9">
        <v>120.2</v>
      </c>
      <c r="M132" s="9">
        <v>121.1</v>
      </c>
      <c r="N132" s="9">
        <v>102.5</v>
      </c>
      <c r="O132" s="9">
        <v>141</v>
      </c>
      <c r="P132" s="47">
        <v>126.5</v>
      </c>
      <c r="Q132" s="53">
        <f t="shared" si="9"/>
        <v>125.23526473526474</v>
      </c>
      <c r="R132" s="49">
        <f t="shared" si="10"/>
        <v>0.18468881014373351</v>
      </c>
      <c r="S132" s="25">
        <f t="shared" si="11"/>
        <v>1.4728725466626773</v>
      </c>
    </row>
    <row r="133" spans="2:19" x14ac:dyDescent="0.25">
      <c r="B133" s="30" t="str">
        <f t="shared" si="7"/>
        <v>2025_05</v>
      </c>
      <c r="C133" s="27">
        <v>153.4</v>
      </c>
      <c r="D133" s="9">
        <v>129.6</v>
      </c>
      <c r="E133" s="9">
        <v>88.5</v>
      </c>
      <c r="F133" s="9">
        <v>115.5</v>
      </c>
      <c r="G133" s="9">
        <v>112.8</v>
      </c>
      <c r="H133" s="9">
        <v>100.7</v>
      </c>
      <c r="I133" s="9">
        <v>112.1</v>
      </c>
      <c r="J133" s="9">
        <v>157.9</v>
      </c>
      <c r="K133" s="9">
        <v>126.6</v>
      </c>
      <c r="L133" s="9">
        <v>120.2</v>
      </c>
      <c r="M133" s="9">
        <v>121.1</v>
      </c>
      <c r="N133" s="9">
        <v>102.5</v>
      </c>
      <c r="O133" s="9">
        <v>141</v>
      </c>
      <c r="P133" s="47">
        <v>126.5</v>
      </c>
      <c r="Q133" s="53">
        <f t="shared" si="9"/>
        <v>125.30829170829172</v>
      </c>
      <c r="R133" s="49">
        <f t="shared" si="10"/>
        <v>5.8311828686078065E-2</v>
      </c>
      <c r="S133" s="25">
        <f t="shared" si="11"/>
        <v>1.3589286305907202</v>
      </c>
    </row>
    <row r="134" spans="2:19" x14ac:dyDescent="0.25">
      <c r="B134" s="30" t="str">
        <f t="shared" si="7"/>
        <v>2025_06</v>
      </c>
      <c r="C134" s="27">
        <v>155.521239299136</v>
      </c>
      <c r="D134" s="9">
        <v>129.81239895945899</v>
      </c>
      <c r="E134" s="9">
        <v>88.4283410923601</v>
      </c>
      <c r="F134" s="9">
        <v>115.5</v>
      </c>
      <c r="G134" s="9">
        <v>112.847588492908</v>
      </c>
      <c r="H134" s="9">
        <v>100.7</v>
      </c>
      <c r="I134" s="9">
        <v>112.1</v>
      </c>
      <c r="J134" s="9">
        <v>157.9</v>
      </c>
      <c r="K134" s="9">
        <v>126.6</v>
      </c>
      <c r="L134" s="9">
        <v>120.2</v>
      </c>
      <c r="M134" s="9">
        <v>121.1</v>
      </c>
      <c r="N134" s="9">
        <v>102.5</v>
      </c>
      <c r="O134" s="9">
        <v>141</v>
      </c>
      <c r="P134" s="47">
        <v>126.5</v>
      </c>
      <c r="Q134" s="53">
        <f t="shared" si="9"/>
        <v>125.67377460389027</v>
      </c>
      <c r="R134" s="49">
        <f t="shared" si="10"/>
        <v>0.29166696841527712</v>
      </c>
      <c r="S134" s="25">
        <f t="shared" si="11"/>
        <v>1.5201853990205838</v>
      </c>
    </row>
    <row r="135" spans="2:19" x14ac:dyDescent="0.25">
      <c r="B135" s="30" t="str">
        <f t="shared" si="7"/>
        <v>2025_07</v>
      </c>
      <c r="C135" s="27">
        <v>154.6</v>
      </c>
      <c r="D135" s="9">
        <v>129.6</v>
      </c>
      <c r="E135" s="9">
        <v>87.9</v>
      </c>
      <c r="F135" s="9">
        <v>115.8</v>
      </c>
      <c r="G135" s="9">
        <v>112.9</v>
      </c>
      <c r="H135" s="9">
        <v>100.7</v>
      </c>
      <c r="I135" s="9">
        <v>113</v>
      </c>
      <c r="J135" s="9">
        <v>159.1</v>
      </c>
      <c r="K135" s="9">
        <v>126.8</v>
      </c>
      <c r="L135" s="9">
        <v>120.2</v>
      </c>
      <c r="M135" s="9">
        <v>121.9</v>
      </c>
      <c r="N135" s="9">
        <v>102.5</v>
      </c>
      <c r="O135" s="9">
        <v>141.1</v>
      </c>
      <c r="P135" s="47">
        <v>127.1</v>
      </c>
      <c r="Q135" s="53">
        <f t="shared" si="9"/>
        <v>125.79610389610389</v>
      </c>
      <c r="R135" s="49">
        <f t="shared" si="10"/>
        <v>9.7338758702194855E-2</v>
      </c>
      <c r="S135" s="25">
        <f t="shared" si="11"/>
        <v>1.4530480573387821</v>
      </c>
    </row>
    <row r="136" spans="2:19" x14ac:dyDescent="0.25">
      <c r="B136" s="30" t="str">
        <f t="shared" si="7"/>
        <v>2025_08</v>
      </c>
      <c r="C136" s="27">
        <v>153.6</v>
      </c>
      <c r="D136" s="9">
        <v>130</v>
      </c>
      <c r="E136" s="9">
        <v>88.5</v>
      </c>
      <c r="F136" s="9">
        <v>115.8</v>
      </c>
      <c r="G136" s="9">
        <v>112.9</v>
      </c>
      <c r="H136" s="9">
        <v>100.7</v>
      </c>
      <c r="I136" s="9">
        <v>113</v>
      </c>
      <c r="J136" s="9">
        <v>159.4</v>
      </c>
      <c r="K136" s="9">
        <v>126.8</v>
      </c>
      <c r="L136" s="9">
        <v>120.2</v>
      </c>
      <c r="M136" s="9">
        <v>121.9</v>
      </c>
      <c r="N136" s="9">
        <v>102.5</v>
      </c>
      <c r="O136" s="9">
        <v>141.1</v>
      </c>
      <c r="P136" s="47">
        <v>127.1</v>
      </c>
      <c r="Q136" s="53">
        <f t="shared" si="9"/>
        <v>125.67332667332667</v>
      </c>
      <c r="R136" s="49">
        <f t="shared" si="10"/>
        <v>-9.7600179158663897E-2</v>
      </c>
      <c r="S136" s="25">
        <f t="shared" si="11"/>
        <v>1.3961016193682656</v>
      </c>
    </row>
    <row r="137" spans="2:19" x14ac:dyDescent="0.25">
      <c r="B137" s="30" t="str">
        <f t="shared" si="7"/>
        <v>2025_09</v>
      </c>
      <c r="C137" s="27">
        <v>152.4</v>
      </c>
      <c r="D137" s="9">
        <v>130.1</v>
      </c>
      <c r="E137" s="9">
        <v>88.2</v>
      </c>
      <c r="F137" s="9">
        <v>115.8</v>
      </c>
      <c r="G137" s="9">
        <v>112.9</v>
      </c>
      <c r="H137" s="9">
        <v>100.7</v>
      </c>
      <c r="I137" s="9">
        <v>113</v>
      </c>
      <c r="J137" s="9">
        <v>159.30000000000001</v>
      </c>
      <c r="K137" s="9">
        <v>126.8</v>
      </c>
      <c r="L137" s="9">
        <v>120.2</v>
      </c>
      <c r="M137" s="9">
        <v>121.9</v>
      </c>
      <c r="N137" s="9">
        <v>102.5</v>
      </c>
      <c r="O137" s="9">
        <v>141.1</v>
      </c>
      <c r="P137" s="47">
        <v>127.1</v>
      </c>
      <c r="Q137" s="53">
        <f t="shared" ref="Q137:Q144" si="12">SUMPRODUCT(CPI_Value, Weight)/SUM(Weight)</f>
        <v>125.44565434565435</v>
      </c>
      <c r="R137" s="49">
        <f t="shared" si="10"/>
        <v>-0.18116201241662927</v>
      </c>
      <c r="S137" s="25">
        <f t="shared" si="11"/>
        <v>1.0678147264584932</v>
      </c>
    </row>
    <row r="138" spans="2:19" x14ac:dyDescent="0.25">
      <c r="B138" s="30" t="str">
        <f t="shared" si="7"/>
        <v>2025_10</v>
      </c>
      <c r="C138" s="27">
        <v>152.19999999999999</v>
      </c>
      <c r="D138" s="9">
        <v>130.5</v>
      </c>
      <c r="E138" s="9">
        <v>88.1</v>
      </c>
      <c r="F138" s="9">
        <v>115.7</v>
      </c>
      <c r="G138" s="9">
        <v>112.9</v>
      </c>
      <c r="H138" s="9">
        <v>100.7</v>
      </c>
      <c r="I138" s="9">
        <v>113.2</v>
      </c>
      <c r="J138" s="9">
        <v>159.30000000000001</v>
      </c>
      <c r="K138" s="9">
        <v>124.3</v>
      </c>
      <c r="L138" s="9">
        <v>120.2</v>
      </c>
      <c r="M138" s="9">
        <v>119.6</v>
      </c>
      <c r="N138" s="9">
        <v>102.5</v>
      </c>
      <c r="O138" s="9">
        <v>141.9</v>
      </c>
      <c r="P138" s="47">
        <v>127.6</v>
      </c>
      <c r="Q138" s="53">
        <f t="shared" si="12"/>
        <v>124.94425574425576</v>
      </c>
      <c r="R138" s="49">
        <f t="shared" si="10"/>
        <v>-0.39969387860741046</v>
      </c>
      <c r="S138" s="25">
        <f t="shared" si="11"/>
        <v>0.39517759713076639</v>
      </c>
    </row>
    <row r="139" spans="2:19" x14ac:dyDescent="0.25">
      <c r="B139" s="30" t="str">
        <f t="shared" si="7"/>
        <v>2025_11</v>
      </c>
      <c r="C139" s="27">
        <v>152.80000000000001</v>
      </c>
      <c r="D139" s="9">
        <v>158.19999999999999</v>
      </c>
      <c r="E139" s="9">
        <v>87.8</v>
      </c>
      <c r="F139" s="9">
        <v>115.7</v>
      </c>
      <c r="G139" s="9">
        <v>112.9</v>
      </c>
      <c r="H139" s="9">
        <v>100.7</v>
      </c>
      <c r="I139" s="9">
        <v>113.2</v>
      </c>
      <c r="J139" s="9">
        <v>159.1</v>
      </c>
      <c r="K139" s="9">
        <v>124.3</v>
      </c>
      <c r="L139" s="9">
        <v>120.2</v>
      </c>
      <c r="M139" s="9">
        <v>119.6</v>
      </c>
      <c r="N139" s="9">
        <v>102.5</v>
      </c>
      <c r="O139" s="9">
        <v>141.9</v>
      </c>
      <c r="P139" s="47">
        <v>127.6</v>
      </c>
      <c r="Q139" s="53">
        <f t="shared" si="12"/>
        <v>125.27172827172831</v>
      </c>
      <c r="R139" s="49">
        <f t="shared" si="10"/>
        <v>0.26209490426102006</v>
      </c>
      <c r="S139" s="25">
        <f t="shared" si="11"/>
        <v>0.53225647402336085</v>
      </c>
    </row>
    <row r="140" spans="2:19" x14ac:dyDescent="0.25">
      <c r="B140" s="30" t="str">
        <f t="shared" si="7"/>
        <v>2025_12</v>
      </c>
      <c r="C140" s="27">
        <v>152.9</v>
      </c>
      <c r="D140" s="9">
        <v>159.30000000000001</v>
      </c>
      <c r="E140" s="9">
        <v>88</v>
      </c>
      <c r="F140" s="9">
        <v>115.7</v>
      </c>
      <c r="G140" s="9">
        <v>112.9</v>
      </c>
      <c r="H140" s="9">
        <v>100.7</v>
      </c>
      <c r="I140" s="9">
        <v>113.2</v>
      </c>
      <c r="J140" s="9">
        <v>159.19999999999999</v>
      </c>
      <c r="K140" s="9">
        <v>124.3</v>
      </c>
      <c r="L140" s="9">
        <v>120.2</v>
      </c>
      <c r="M140" s="9">
        <v>119.6</v>
      </c>
      <c r="N140" s="9">
        <v>102.5</v>
      </c>
      <c r="O140" s="9">
        <v>141.9</v>
      </c>
      <c r="P140" s="47">
        <v>127.6</v>
      </c>
      <c r="Q140" s="53">
        <f t="shared" si="12"/>
        <v>125.31438561438563</v>
      </c>
      <c r="R140" s="49">
        <f t="shared" si="10"/>
        <v>3.4051851320190001E-2</v>
      </c>
      <c r="S140" s="25">
        <f t="shared" si="11"/>
        <v>0.44489250433000949</v>
      </c>
    </row>
    <row r="141" spans="2:19" x14ac:dyDescent="0.25">
      <c r="B141" s="30" t="str">
        <f t="shared" si="7"/>
        <v>2026_01</v>
      </c>
      <c r="C141" s="27">
        <v>153.4</v>
      </c>
      <c r="D141" s="9">
        <v>160.9</v>
      </c>
      <c r="E141" s="9">
        <v>88</v>
      </c>
      <c r="F141" s="9">
        <v>113.6</v>
      </c>
      <c r="G141" s="9">
        <v>115.8</v>
      </c>
      <c r="H141" s="9">
        <v>113.2</v>
      </c>
      <c r="I141" s="9">
        <v>100.7</v>
      </c>
      <c r="J141" s="9">
        <v>112.3</v>
      </c>
      <c r="K141" s="9">
        <v>159.69999999999999</v>
      </c>
      <c r="L141" s="9">
        <v>124.1</v>
      </c>
      <c r="M141" s="9">
        <v>120.1</v>
      </c>
      <c r="N141" s="9">
        <v>125.9</v>
      </c>
      <c r="O141" s="9">
        <v>102.5</v>
      </c>
      <c r="P141" s="47">
        <v>142.1</v>
      </c>
      <c r="Q141" s="53">
        <f t="shared" si="12"/>
        <v>128.53046953046953</v>
      </c>
      <c r="R141" s="49">
        <f t="shared" ref="R141:R144" si="13">(Q141-Q140)/Q140*100</f>
        <v>2.5664123877847178</v>
      </c>
      <c r="S141" s="25">
        <f t="shared" ref="S141:S144" si="14">(Q141-Q129)/Q129*100</f>
        <v>2.8370324899128483</v>
      </c>
    </row>
    <row r="142" spans="2:19" x14ac:dyDescent="0.25">
      <c r="B142" s="30" t="str">
        <f t="shared" si="7"/>
        <v>2026_02</v>
      </c>
      <c r="C142" s="27">
        <v>153.6</v>
      </c>
      <c r="D142" s="9">
        <v>160.5</v>
      </c>
      <c r="E142" s="9">
        <v>88</v>
      </c>
      <c r="F142" s="9">
        <v>113.6</v>
      </c>
      <c r="G142" s="9">
        <v>115.8</v>
      </c>
      <c r="H142" s="9">
        <v>113.2</v>
      </c>
      <c r="I142" s="9">
        <v>100.7</v>
      </c>
      <c r="J142" s="9">
        <v>112.3</v>
      </c>
      <c r="K142" s="9">
        <v>159.5</v>
      </c>
      <c r="L142" s="9">
        <v>124.1</v>
      </c>
      <c r="M142" s="9">
        <v>120.1</v>
      </c>
      <c r="N142" s="9">
        <v>125.9</v>
      </c>
      <c r="O142" s="9">
        <v>102.5</v>
      </c>
      <c r="P142" s="47">
        <v>142.1</v>
      </c>
      <c r="Q142" s="53">
        <f t="shared" si="12"/>
        <v>128.53206793206795</v>
      </c>
      <c r="R142" s="49">
        <f t="shared" si="13"/>
        <v>1.2435974164364144E-3</v>
      </c>
      <c r="S142" s="25">
        <f t="shared" si="14"/>
        <v>2.7675049801990248</v>
      </c>
    </row>
    <row r="143" spans="2:19" x14ac:dyDescent="0.25">
      <c r="B143" s="30" t="str">
        <f t="shared" si="7"/>
        <v>2026_03</v>
      </c>
      <c r="C143" s="27">
        <v>154.6</v>
      </c>
      <c r="D143" s="9">
        <v>161.9</v>
      </c>
      <c r="E143" s="9">
        <v>87.5</v>
      </c>
      <c r="F143" s="9">
        <v>113.6</v>
      </c>
      <c r="G143" s="9">
        <v>115.8</v>
      </c>
      <c r="H143" s="9">
        <v>113.2</v>
      </c>
      <c r="I143" s="9">
        <v>100.7</v>
      </c>
      <c r="J143" s="9">
        <v>112.3</v>
      </c>
      <c r="K143" s="9">
        <v>159.5</v>
      </c>
      <c r="L143" s="9">
        <v>124.1</v>
      </c>
      <c r="M143" s="9">
        <v>120.1</v>
      </c>
      <c r="N143" s="9">
        <v>125.9</v>
      </c>
      <c r="O143" s="9">
        <v>102.5</v>
      </c>
      <c r="P143" s="47">
        <v>142.1</v>
      </c>
      <c r="Q143" s="53">
        <f t="shared" si="12"/>
        <v>128.689010989011</v>
      </c>
      <c r="R143" s="49">
        <f t="shared" si="13"/>
        <v>0.12210420284064621</v>
      </c>
      <c r="S143" s="25">
        <f t="shared" si="14"/>
        <v>2.9475886562230773</v>
      </c>
    </row>
    <row r="144" spans="2:19" x14ac:dyDescent="0.25">
      <c r="B144" s="30" t="str">
        <f t="shared" si="7"/>
        <v>2026_04</v>
      </c>
      <c r="C144" s="27">
        <v>154.80000000000001</v>
      </c>
      <c r="D144" s="9">
        <v>162.4</v>
      </c>
      <c r="E144" s="9">
        <v>87.1</v>
      </c>
      <c r="F144" s="9">
        <v>113.3</v>
      </c>
      <c r="G144" s="9">
        <v>115.5</v>
      </c>
      <c r="H144" s="9">
        <v>113.3</v>
      </c>
      <c r="I144" s="9">
        <v>100.7</v>
      </c>
      <c r="J144" s="9">
        <v>112.6</v>
      </c>
      <c r="K144" s="9">
        <v>160.1</v>
      </c>
      <c r="L144" s="9">
        <v>124</v>
      </c>
      <c r="M144" s="9">
        <v>120.1</v>
      </c>
      <c r="N144" s="9">
        <v>122.2</v>
      </c>
      <c r="O144" s="9">
        <v>102.5</v>
      </c>
      <c r="P144" s="47">
        <v>142.19999999999999</v>
      </c>
      <c r="Q144" s="53">
        <f t="shared" si="12"/>
        <v>128.70239760239758</v>
      </c>
      <c r="R144" s="49">
        <f t="shared" si="13"/>
        <v>1.0402297199820458E-2</v>
      </c>
      <c r="S144" s="25">
        <f t="shared" si="14"/>
        <v>2.7684956585208096</v>
      </c>
    </row>
  </sheetData>
  <autoFilter ref="B7:N140" xr:uid="{F15013A2-F6BF-49E3-908F-A6706A8F426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Weights</vt:lpstr>
      <vt:lpstr>Monthly CPI data</vt:lpstr>
      <vt:lpstr>CPI_Value</vt:lpstr>
      <vt:lpstr>Weight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Reanata Ramsey</dc:creator>
  <cp:keywords/>
  <dc:description/>
  <cp:lastModifiedBy>Reanata Ramsey</cp:lastModifiedBy>
  <cp:revision/>
  <dcterms:created xsi:type="dcterms:W3CDTF">2026-03-24T20:05:09Z</dcterms:created>
  <dcterms:modified xsi:type="dcterms:W3CDTF">2026-05-26T14:46:47Z</dcterms:modified>
  <cp:category/>
  <cp:contentStatus/>
</cp:coreProperties>
</file>